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90" windowHeight="7095" activeTab="1"/>
  </bookViews>
  <sheets>
    <sheet name="женщины" sheetId="1" r:id="rId1"/>
    <sheet name="мужчины" sheetId="2" r:id="rId2"/>
    <sheet name="Лист1" sheetId="3" state="hidden" r:id="rId3"/>
    <sheet name="Лист2" sheetId="4" state="hidden" r:id="rId4"/>
  </sheets>
  <definedNames>
    <definedName name="_xlnm.Print_Area" localSheetId="0">'женщины'!$A$4:$T$48</definedName>
  </definedNames>
  <calcPr fullCalcOnLoad="1"/>
</workbook>
</file>

<file path=xl/sharedStrings.xml><?xml version="1.0" encoding="utf-8"?>
<sst xmlns="http://schemas.openxmlformats.org/spreadsheetml/2006/main" count="825" uniqueCount="223">
  <si>
    <t>№ п/п</t>
  </si>
  <si>
    <t>Фамилия, имя</t>
  </si>
  <si>
    <t>Год рождения</t>
  </si>
  <si>
    <t>Разряд, звание</t>
  </si>
  <si>
    <t>Собственный Вес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</si>
  <si>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</si>
  <si>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</si>
  <si>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</si>
  <si>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</si>
  <si>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</si>
  <si>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</si>
  <si>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</si>
  <si>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</si>
  <si>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</si>
  <si>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</si>
  <si>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</si>
  <si>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</si>
  <si>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</si>
  <si>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</si>
  <si>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Женщины</t>
  </si>
  <si>
    <t>весовая категория до  52 кг</t>
  </si>
  <si>
    <t>весовая категория до  57 кг</t>
  </si>
  <si>
    <t>Мужчины</t>
  </si>
  <si>
    <t>Город/Клуб</t>
  </si>
  <si>
    <t>Новокрещенов В.А.</t>
  </si>
  <si>
    <t>Судейская бригада на помосте:</t>
  </si>
  <si>
    <t>ст.</t>
  </si>
  <si>
    <t>бок.</t>
  </si>
  <si>
    <t>1к</t>
  </si>
  <si>
    <t>сек.</t>
  </si>
  <si>
    <t>Результаты командного зачета</t>
  </si>
  <si>
    <t>Главная судейская коллегия</t>
  </si>
  <si>
    <t>ВК</t>
  </si>
  <si>
    <t>Сажаев А.Л.</t>
  </si>
  <si>
    <t>ВСЕГО УЧАСТНИЦ :</t>
  </si>
  <si>
    <t>Челябинск</t>
  </si>
  <si>
    <t>весовая категория 74 кг</t>
  </si>
  <si>
    <t>ИТОГОВЫЙ ПРОТОКОЛ</t>
  </si>
  <si>
    <t>весовая категория 66 кг</t>
  </si>
  <si>
    <t>весовая категория 53 кг</t>
  </si>
  <si>
    <t>г. Челябинск, МБУ ДС "Торпедо"</t>
  </si>
  <si>
    <t>весовая категория 59 кг</t>
  </si>
  <si>
    <t>Абсолютный зачёт:</t>
  </si>
  <si>
    <t>Главный судья</t>
  </si>
  <si>
    <t>Главный секретарь</t>
  </si>
  <si>
    <t xml:space="preserve">ИТОГО УЧАСТНИКОВ: </t>
  </si>
  <si>
    <t>ИТОГО КОМАНД-ГОРОДОВ:</t>
  </si>
  <si>
    <t>ВСЕГО УЧАСТНИКОВ :</t>
  </si>
  <si>
    <t>Шепелев Вячеслав</t>
  </si>
  <si>
    <t>Жюри:</t>
  </si>
  <si>
    <t>Новокрещенов Владислав</t>
  </si>
  <si>
    <t>Сажаев Александр</t>
  </si>
  <si>
    <t>Савиных Василий</t>
  </si>
  <si>
    <t>т.кон.</t>
  </si>
  <si>
    <t>Зам.главного секретаря</t>
  </si>
  <si>
    <t>Командный зачёт:</t>
  </si>
  <si>
    <t>весовая категория 43 кг</t>
  </si>
  <si>
    <t>весовая категория 48 кг</t>
  </si>
  <si>
    <t>весовая категория +74 кг</t>
  </si>
  <si>
    <t>весовая категория до + 63 кг</t>
  </si>
  <si>
    <t>ОТКРЫТОГО ПЕРВЕНСТВА ЧЕЛЯБИНСКОЙ ОБЛАСТИ ПО ПАУЭРЛИФТИНГУ (КЛАССИЧЕСКИЙ ЖИМ), СРЕДИ ЮНОШЕЙ И ДЕВУШЕК 2005-2004Г.Г.Р.</t>
  </si>
  <si>
    <t>Левакина Софья</t>
  </si>
  <si>
    <t>б.р.</t>
  </si>
  <si>
    <t>Миасс/ДДТ Юность-Атлант</t>
  </si>
  <si>
    <t>Словцов В.В.</t>
  </si>
  <si>
    <t>13-14.01.2018</t>
  </si>
  <si>
    <t>Кузьмин Иван</t>
  </si>
  <si>
    <t>Муртазаев Егор</t>
  </si>
  <si>
    <t>Ромашкин Андрей</t>
  </si>
  <si>
    <t>Водянов Андрей</t>
  </si>
  <si>
    <t>Устинов Егор</t>
  </si>
  <si>
    <t>Ярушин Наиль</t>
  </si>
  <si>
    <t>Невзоров Антон</t>
  </si>
  <si>
    <t>Миасс, п. Озёрный</t>
  </si>
  <si>
    <t>Березниченко Марк</t>
  </si>
  <si>
    <t>Снежинск/Лидер</t>
  </si>
  <si>
    <t>Пучкова Т.С.</t>
  </si>
  <si>
    <t>Уфимцев Вячеслав</t>
  </si>
  <si>
    <t>Смирнов Виктор</t>
  </si>
  <si>
    <t>Крикун Владимир</t>
  </si>
  <si>
    <t>Серебренникова Е.В.</t>
  </si>
  <si>
    <t>Кузнецов Дамир</t>
  </si>
  <si>
    <t>Гильманов Данила</t>
  </si>
  <si>
    <t>Усть-Катав</t>
  </si>
  <si>
    <t>3ю</t>
  </si>
  <si>
    <t>Панов Е.В.</t>
  </si>
  <si>
    <t>Часов Данил</t>
  </si>
  <si>
    <t>Шкерин Павел</t>
  </si>
  <si>
    <t>Тулупова Дарья</t>
  </si>
  <si>
    <t>Кудрявцев Арсений</t>
  </si>
  <si>
    <t>Кудрявцев Алексей</t>
  </si>
  <si>
    <t>Челябинск/Атлет</t>
  </si>
  <si>
    <t>Абрамов Д.С.</t>
  </si>
  <si>
    <t>Микулицкий Михаил</t>
  </si>
  <si>
    <t>Аксёненко Дмитрий</t>
  </si>
  <si>
    <t>Попов Н.С., Абрамов Д.С.</t>
  </si>
  <si>
    <t>Портнов Сергей</t>
  </si>
  <si>
    <t>Сазонов Богдан</t>
  </si>
  <si>
    <t>Полянцев Никита</t>
  </si>
  <si>
    <t>Карабаш</t>
  </si>
  <si>
    <t>Абзаев А.Н.</t>
  </si>
  <si>
    <t>Карпов Дмитрий</t>
  </si>
  <si>
    <t>Шпилевой Александр</t>
  </si>
  <si>
    <t>Червяков Тимофей</t>
  </si>
  <si>
    <t>Арзамасцева Елена</t>
  </si>
  <si>
    <t>Шамина Снежана</t>
  </si>
  <si>
    <t>Филипов Александр</t>
  </si>
  <si>
    <t>Амиров Рамиль</t>
  </si>
  <si>
    <t>Нестерова Александра</t>
  </si>
  <si>
    <t>Деева Ольга</t>
  </si>
  <si>
    <t>Коркино/ForMa</t>
  </si>
  <si>
    <t>Панина М.Р.</t>
  </si>
  <si>
    <t>Логиновских Людмила</t>
  </si>
  <si>
    <t>Козицын Андрей</t>
  </si>
  <si>
    <t>Савиных Юрий</t>
  </si>
  <si>
    <t>1ю</t>
  </si>
  <si>
    <t>Савиных Н.В.</t>
  </si>
  <si>
    <t>Худяков Денис</t>
  </si>
  <si>
    <t>Хаецкий Иван</t>
  </si>
  <si>
    <t>3к</t>
  </si>
  <si>
    <t>Копейск</t>
  </si>
  <si>
    <t>открытого чемпионата Челябинской области по пауэрлифтингу (классическому жиму лёжа)</t>
  </si>
  <si>
    <t>весовая категория 83 кг</t>
  </si>
  <si>
    <t>весовая категория 93 кг</t>
  </si>
  <si>
    <t>весовая категория 105 кг</t>
  </si>
  <si>
    <t>весовая категория 120 кг</t>
  </si>
  <si>
    <t>весовая категория +120 кг</t>
  </si>
  <si>
    <t>весовая категория до  47 кг</t>
  </si>
  <si>
    <t>весовая категория до  63 кг</t>
  </si>
  <si>
    <t>весовая категория до  72 кг</t>
  </si>
  <si>
    <t>весовая категория до 84 кг</t>
  </si>
  <si>
    <t>Аглиуллина Валентина</t>
  </si>
  <si>
    <t>Челябинск/Торпедо</t>
  </si>
  <si>
    <t>Колесникова Анастасия</t>
  </si>
  <si>
    <t>Холин Алексей</t>
  </si>
  <si>
    <t>Юдин Виталий</t>
  </si>
  <si>
    <t>КМС</t>
  </si>
  <si>
    <t>Чудинов Алексей</t>
  </si>
  <si>
    <t>Васильев Валентин</t>
  </si>
  <si>
    <t>Шлюндт Сергей</t>
  </si>
  <si>
    <t>Халиуллин Эдуард</t>
  </si>
  <si>
    <t>Юшков Евгений</t>
  </si>
  <si>
    <t>Мамашоев Тимур</t>
  </si>
  <si>
    <t>Миноченко Вячеслав</t>
  </si>
  <si>
    <t>Григорьев Максим</t>
  </si>
  <si>
    <t>Строчилин Андрей</t>
  </si>
  <si>
    <t>Ванин Максим</t>
  </si>
  <si>
    <t>Мансуров Рауф</t>
  </si>
  <si>
    <t>Каныгин Владимир</t>
  </si>
  <si>
    <t>Романовский Артем</t>
  </si>
  <si>
    <t>2ю</t>
  </si>
  <si>
    <t>Кузин Иван</t>
  </si>
  <si>
    <t>МС</t>
  </si>
  <si>
    <t>Самостоятельно</t>
  </si>
  <si>
    <t>Бельгер Владислав</t>
  </si>
  <si>
    <t>Луканин Данил</t>
  </si>
  <si>
    <t>Верхоланцева Ирина</t>
  </si>
  <si>
    <t>Челябинск/Цитрус</t>
  </si>
  <si>
    <t>Логинова Анжелика</t>
  </si>
  <si>
    <t>Александров Павел</t>
  </si>
  <si>
    <t>Воробьев Д.В.</t>
  </si>
  <si>
    <t>Кравченко Константин</t>
  </si>
  <si>
    <t>Воробьев Д.В</t>
  </si>
  <si>
    <t>Мацур Василий</t>
  </si>
  <si>
    <t>Щекина Ольга</t>
  </si>
  <si>
    <t>Поделко И.В.</t>
  </si>
  <si>
    <t>Сабаров Сергей</t>
  </si>
  <si>
    <t>Кинжибаев А.Р.</t>
  </si>
  <si>
    <t>Кинжибаев Артур</t>
  </si>
  <si>
    <t>Челябинск/Бомбер</t>
  </si>
  <si>
    <t>Кокляев М.В.</t>
  </si>
  <si>
    <t>Пряхина Елена</t>
  </si>
  <si>
    <t>Снежинск</t>
  </si>
  <si>
    <t>Леонтьев Станислав</t>
  </si>
  <si>
    <t>Челябинск/ДПШ им.Круп</t>
  </si>
  <si>
    <t>Тюшняков</t>
  </si>
  <si>
    <t>Гончаров Дмитрий</t>
  </si>
  <si>
    <t>Коркино</t>
  </si>
  <si>
    <t>Корольченко П.В., Корольченко В.Ф.</t>
  </si>
  <si>
    <t>Евдокимов Александр</t>
  </si>
  <si>
    <t>Васильев Даниил</t>
  </si>
  <si>
    <t>Лепихина Ульяна</t>
  </si>
  <si>
    <t>Коркино/Пересвет</t>
  </si>
  <si>
    <t>Осипова Алёна</t>
  </si>
  <si>
    <t>Корольченко П.В, Корольченко В.Ф.</t>
  </si>
  <si>
    <t>Зайцева Дарья</t>
  </si>
  <si>
    <t>Тарабара Алексей</t>
  </si>
  <si>
    <t>Попов А.И.</t>
  </si>
  <si>
    <t>Арасланов Марк</t>
  </si>
  <si>
    <t>Арасланов Р.А.</t>
  </si>
  <si>
    <t>Шестаков Юрий</t>
  </si>
  <si>
    <t>Савиных В.Н.</t>
  </si>
  <si>
    <t>Кислова Ирина</t>
  </si>
  <si>
    <t>Клещенков Виталий</t>
  </si>
  <si>
    <t>Челебадзе Р.М.</t>
  </si>
  <si>
    <t>Фаррафутдинова Татьяна</t>
  </si>
  <si>
    <t>Озёрск</t>
  </si>
  <si>
    <t>Пилипишко Н.Р.</t>
  </si>
  <si>
    <t>Унашхотлева Элла</t>
  </si>
  <si>
    <t>Агапов Иван</t>
  </si>
  <si>
    <t>б..р.</t>
  </si>
  <si>
    <t>Пугачёва Лидия</t>
  </si>
  <si>
    <t>Шарипова Марина</t>
  </si>
  <si>
    <t>Дубровский Павел</t>
  </si>
  <si>
    <t>Южноуральск</t>
  </si>
  <si>
    <t>Уланов А.А.</t>
  </si>
  <si>
    <t>Печёнкин Антон</t>
  </si>
  <si>
    <t>Печерских Филипп</t>
  </si>
  <si>
    <t>Еманжелинск</t>
  </si>
  <si>
    <t>Шевчук Вадим</t>
  </si>
  <si>
    <t>Трусов Андрей</t>
  </si>
  <si>
    <t>Бабушкин Игорь</t>
  </si>
  <si>
    <t>Челябинск/Факел</t>
  </si>
  <si>
    <t>Савиных Сергей</t>
  </si>
  <si>
    <t>МСМК</t>
  </si>
  <si>
    <t>Шашкина Анна</t>
  </si>
  <si>
    <t>Севостьянов С.В.</t>
  </si>
  <si>
    <t>Прохорова Виктория</t>
  </si>
  <si>
    <t>Разуваев Михаил</t>
  </si>
  <si>
    <t>Захарчекнко Сергей</t>
  </si>
  <si>
    <t>3К</t>
  </si>
  <si>
    <t>Шилов Сергей</t>
  </si>
  <si>
    <t>Савиных Ваасилий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</si>
</sst>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_ ;[Red]\-0.00\ "/>
    <numFmt numFmtId="178" formatCode="0.000"/>
    <numFmt numFmtId="179" formatCode="#,##0.00&quot;р.&quot;"/>
    <numFmt numFmtId="180" formatCode="[$-FC19]d\ mmmm\ yyyy\ &quot;г.&quot;"/>
    <numFmt numFmtId="181" formatCode="0.0000"/>
    <numFmt numFmtId="182" formatCode="0.00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sz val="11"/>
      <name val="Cambria"/>
      <family val="1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10"/>
      <name val="Cambria"/>
      <family val="1"/>
    </font>
    <font>
      <sz val="12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i/>
      <sz val="11"/>
      <name val="Cambria"/>
      <family val="1"/>
    </font>
    <font>
      <i/>
      <sz val="11"/>
      <name val="Cambria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Cambria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14"/>
      <color indexed="8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8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7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8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72" fontId="17" fillId="0" borderId="10" xfId="0" applyNumberFormat="1" applyFont="1" applyFill="1" applyBorder="1" applyAlignment="1">
      <alignment horizontal="center" vertical="center" wrapText="1"/>
    </xf>
    <xf numFmtId="172" fontId="18" fillId="0" borderId="1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Alignment="1">
      <alignment horizontal="center"/>
    </xf>
    <xf numFmtId="172" fontId="11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10" fillId="0" borderId="10" xfId="0" applyNumberFormat="1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 horizontal="center"/>
    </xf>
    <xf numFmtId="172" fontId="25" fillId="0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/>
    </xf>
    <xf numFmtId="172" fontId="25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72" fontId="85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49" fontId="27" fillId="0" borderId="10" xfId="0" applyNumberFormat="1" applyFont="1" applyFill="1" applyBorder="1" applyAlignment="1">
      <alignment horizontal="center" vertical="center" textRotation="90" wrapText="1"/>
    </xf>
    <xf numFmtId="1" fontId="66" fillId="0" borderId="10" xfId="0" applyNumberFormat="1" applyFont="1" applyFill="1" applyBorder="1" applyAlignment="1">
      <alignment horizontal="center"/>
    </xf>
    <xf numFmtId="0" fontId="8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Alignment="1">
      <alignment wrapText="1"/>
    </xf>
    <xf numFmtId="0" fontId="27" fillId="0" borderId="10" xfId="0" applyNumberFormat="1" applyFont="1" applyFill="1" applyBorder="1" applyAlignment="1">
      <alignment horizontal="left"/>
    </xf>
    <xf numFmtId="0" fontId="25" fillId="0" borderId="12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2" fontId="14" fillId="0" borderId="0" xfId="0" applyNumberFormat="1" applyFont="1" applyFill="1" applyAlignment="1">
      <alignment horizontal="center"/>
    </xf>
    <xf numFmtId="172" fontId="3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2" fontId="3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/>
    </xf>
    <xf numFmtId="14" fontId="35" fillId="0" borderId="0" xfId="0" applyNumberFormat="1" applyFont="1" applyFill="1" applyAlignment="1">
      <alignment wrapText="1"/>
    </xf>
    <xf numFmtId="0" fontId="87" fillId="0" borderId="0" xfId="0" applyFont="1" applyFill="1" applyBorder="1" applyAlignment="1">
      <alignment/>
    </xf>
    <xf numFmtId="0" fontId="87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87" fillId="0" borderId="0" xfId="0" applyNumberFormat="1" applyFont="1" applyFill="1" applyBorder="1" applyAlignment="1">
      <alignment/>
    </xf>
    <xf numFmtId="0" fontId="33" fillId="0" borderId="13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0" fontId="14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center"/>
    </xf>
    <xf numFmtId="172" fontId="14" fillId="0" borderId="10" xfId="0" applyNumberFormat="1" applyFont="1" applyFill="1" applyBorder="1" applyAlignment="1">
      <alignment horizontal="center"/>
    </xf>
    <xf numFmtId="172" fontId="34" fillId="0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/>
    </xf>
    <xf numFmtId="1" fontId="36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left"/>
    </xf>
    <xf numFmtId="172" fontId="36" fillId="0" borderId="10" xfId="0" applyNumberFormat="1" applyFont="1" applyFill="1" applyBorder="1" applyAlignment="1">
      <alignment horizontal="center"/>
    </xf>
    <xf numFmtId="172" fontId="37" fillId="0" borderId="10" xfId="0" applyNumberFormat="1" applyFont="1" applyFill="1" applyBorder="1" applyAlignment="1">
      <alignment horizontal="center"/>
    </xf>
    <xf numFmtId="172" fontId="37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wrapText="1"/>
    </xf>
    <xf numFmtId="0" fontId="87" fillId="0" borderId="10" xfId="0" applyNumberFormat="1" applyFont="1" applyFill="1" applyBorder="1" applyAlignment="1">
      <alignment horizontal="center"/>
    </xf>
    <xf numFmtId="0" fontId="87" fillId="0" borderId="10" xfId="0" applyNumberFormat="1" applyFont="1" applyFill="1" applyBorder="1" applyAlignment="1">
      <alignment/>
    </xf>
    <xf numFmtId="172" fontId="88" fillId="0" borderId="10" xfId="0" applyNumberFormat="1" applyFont="1" applyFill="1" applyBorder="1" applyAlignment="1">
      <alignment horizontal="center"/>
    </xf>
    <xf numFmtId="0" fontId="36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38" fillId="0" borderId="0" xfId="0" applyFont="1" applyBorder="1" applyAlignment="1">
      <alignment horizontal="center" wrapText="1"/>
    </xf>
    <xf numFmtId="172" fontId="42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" fontId="36" fillId="0" borderId="13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14" fillId="0" borderId="12" xfId="0" applyNumberFormat="1" applyFont="1" applyFill="1" applyBorder="1" applyAlignment="1">
      <alignment horizontal="center"/>
    </xf>
    <xf numFmtId="0" fontId="87" fillId="0" borderId="12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left"/>
    </xf>
    <xf numFmtId="0" fontId="14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left"/>
    </xf>
    <xf numFmtId="0" fontId="39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wrapText="1"/>
    </xf>
    <xf numFmtId="0" fontId="37" fillId="0" borderId="10" xfId="0" applyNumberFormat="1" applyFont="1" applyFill="1" applyBorder="1" applyAlignment="1">
      <alignment/>
    </xf>
    <xf numFmtId="0" fontId="36" fillId="0" borderId="10" xfId="0" applyNumberFormat="1" applyFont="1" applyFill="1" applyBorder="1" applyAlignment="1">
      <alignment/>
    </xf>
    <xf numFmtId="0" fontId="14" fillId="0" borderId="14" xfId="0" applyFont="1" applyBorder="1" applyAlignment="1">
      <alignment/>
    </xf>
    <xf numFmtId="2" fontId="34" fillId="0" borderId="13" xfId="0" applyNumberFormat="1" applyFont="1" applyBorder="1" applyAlignment="1">
      <alignment/>
    </xf>
    <xf numFmtId="2" fontId="34" fillId="0" borderId="15" xfId="0" applyNumberFormat="1" applyFont="1" applyBorder="1" applyAlignment="1">
      <alignment/>
    </xf>
    <xf numFmtId="172" fontId="36" fillId="0" borderId="0" xfId="0" applyNumberFormat="1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 horizontal="center"/>
    </xf>
    <xf numFmtId="172" fontId="37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Fill="1" applyAlignment="1">
      <alignment/>
    </xf>
    <xf numFmtId="177" fontId="38" fillId="0" borderId="0" xfId="0" applyNumberFormat="1" applyFont="1" applyFill="1" applyBorder="1" applyAlignment="1">
      <alignment horizontal="left" vertical="top"/>
    </xf>
    <xf numFmtId="0" fontId="14" fillId="0" borderId="1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0" fontId="15" fillId="0" borderId="10" xfId="0" applyNumberFormat="1" applyFont="1" applyFill="1" applyBorder="1" applyAlignment="1">
      <alignment horizontal="center"/>
    </xf>
    <xf numFmtId="0" fontId="33" fillId="0" borderId="11" xfId="0" applyNumberFormat="1" applyFont="1" applyFill="1" applyBorder="1" applyAlignment="1">
      <alignment horizontal="left"/>
    </xf>
    <xf numFmtId="0" fontId="33" fillId="0" borderId="15" xfId="0" applyNumberFormat="1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177" fontId="37" fillId="0" borderId="0" xfId="0" applyNumberFormat="1" applyFont="1" applyFill="1" applyBorder="1" applyAlignment="1">
      <alignment horizontal="left" vertical="top"/>
    </xf>
    <xf numFmtId="0" fontId="34" fillId="0" borderId="0" xfId="0" applyFont="1" applyAlignment="1">
      <alignment horizontal="center"/>
    </xf>
    <xf numFmtId="0" fontId="38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44" fillId="0" borderId="0" xfId="0" applyFont="1" applyAlignment="1">
      <alignment horizontal="left"/>
    </xf>
    <xf numFmtId="0" fontId="34" fillId="0" borderId="0" xfId="0" applyFont="1" applyAlignment="1">
      <alignment/>
    </xf>
    <xf numFmtId="0" fontId="15" fillId="0" borderId="0" xfId="0" applyNumberFormat="1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172" fontId="33" fillId="0" borderId="0" xfId="0" applyNumberFormat="1" applyFont="1" applyFill="1" applyAlignment="1">
      <alignment/>
    </xf>
    <xf numFmtId="172" fontId="12" fillId="0" borderId="0" xfId="0" applyNumberFormat="1" applyFont="1" applyFill="1" applyAlignment="1">
      <alignment/>
    </xf>
    <xf numFmtId="2" fontId="38" fillId="0" borderId="0" xfId="0" applyNumberFormat="1" applyFont="1" applyFill="1" applyAlignment="1">
      <alignment horizontal="center"/>
    </xf>
    <xf numFmtId="0" fontId="38" fillId="0" borderId="0" xfId="0" applyFont="1" applyBorder="1" applyAlignment="1">
      <alignment wrapText="1"/>
    </xf>
    <xf numFmtId="0" fontId="39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87" fillId="0" borderId="0" xfId="0" applyNumberFormat="1" applyFont="1" applyFill="1" applyBorder="1" applyAlignment="1">
      <alignment horizontal="center"/>
    </xf>
    <xf numFmtId="172" fontId="33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42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172" fontId="14" fillId="0" borderId="0" xfId="0" applyNumberFormat="1" applyFont="1" applyFill="1" applyBorder="1" applyAlignment="1">
      <alignment/>
    </xf>
    <xf numFmtId="172" fontId="42" fillId="0" borderId="0" xfId="0" applyNumberFormat="1" applyFont="1" applyBorder="1" applyAlignment="1">
      <alignment horizontal="center"/>
    </xf>
    <xf numFmtId="172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left" wrapText="1"/>
    </xf>
    <xf numFmtId="0" fontId="29" fillId="0" borderId="10" xfId="0" applyNumberFormat="1" applyFont="1" applyFill="1" applyBorder="1" applyAlignment="1">
      <alignment horizontal="left" wrapText="1"/>
    </xf>
    <xf numFmtId="0" fontId="38" fillId="0" borderId="10" xfId="0" applyNumberFormat="1" applyFont="1" applyFill="1" applyBorder="1" applyAlignment="1">
      <alignment horizontal="left" wrapText="1"/>
    </xf>
    <xf numFmtId="0" fontId="87" fillId="0" borderId="0" xfId="0" applyNumberFormat="1" applyFont="1" applyFill="1" applyBorder="1" applyAlignment="1">
      <alignment horizontal="left" indent="1"/>
    </xf>
    <xf numFmtId="0" fontId="36" fillId="0" borderId="10" xfId="0" applyNumberFormat="1" applyFont="1" applyFill="1" applyBorder="1" applyAlignment="1">
      <alignment horizontal="left"/>
    </xf>
    <xf numFmtId="2" fontId="36" fillId="0" borderId="10" xfId="0" applyNumberFormat="1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left"/>
    </xf>
    <xf numFmtId="0" fontId="87" fillId="0" borderId="0" xfId="0" applyNumberFormat="1" applyFont="1" applyFill="1" applyAlignment="1">
      <alignment/>
    </xf>
    <xf numFmtId="0" fontId="14" fillId="0" borderId="16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left"/>
    </xf>
    <xf numFmtId="0" fontId="36" fillId="0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left"/>
    </xf>
    <xf numFmtId="2" fontId="36" fillId="0" borderId="16" xfId="0" applyNumberFormat="1" applyFont="1" applyFill="1" applyBorder="1" applyAlignment="1">
      <alignment horizontal="center"/>
    </xf>
    <xf numFmtId="172" fontId="36" fillId="0" borderId="16" xfId="0" applyNumberFormat="1" applyFont="1" applyFill="1" applyBorder="1" applyAlignment="1">
      <alignment horizontal="center"/>
    </xf>
    <xf numFmtId="172" fontId="37" fillId="0" borderId="16" xfId="0" applyNumberFormat="1" applyFont="1" applyFill="1" applyBorder="1" applyAlignment="1">
      <alignment horizontal="center"/>
    </xf>
    <xf numFmtId="172" fontId="37" fillId="0" borderId="16" xfId="0" applyNumberFormat="1" applyFont="1" applyFill="1" applyBorder="1" applyAlignment="1">
      <alignment horizontal="center" vertical="center"/>
    </xf>
    <xf numFmtId="1" fontId="36" fillId="0" borderId="16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 vertical="center"/>
    </xf>
    <xf numFmtId="2" fontId="13" fillId="0" borderId="16" xfId="0" applyNumberFormat="1" applyFont="1" applyBorder="1" applyAlignment="1">
      <alignment horizontal="center"/>
    </xf>
    <xf numFmtId="0" fontId="29" fillId="0" borderId="16" xfId="0" applyNumberFormat="1" applyFont="1" applyFill="1" applyBorder="1" applyAlignment="1">
      <alignment wrapText="1"/>
    </xf>
    <xf numFmtId="0" fontId="40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wrapText="1"/>
    </xf>
    <xf numFmtId="0" fontId="29" fillId="0" borderId="10" xfId="0" applyNumberFormat="1" applyFont="1" applyFill="1" applyBorder="1" applyAlignment="1">
      <alignment horizontal="center"/>
    </xf>
    <xf numFmtId="0" fontId="87" fillId="0" borderId="10" xfId="0" applyNumberFormat="1" applyFont="1" applyFill="1" applyBorder="1" applyAlignment="1">
      <alignment horizontal="left" indent="1"/>
    </xf>
    <xf numFmtId="0" fontId="14" fillId="33" borderId="10" xfId="0" applyNumberFormat="1" applyFont="1" applyFill="1" applyBorder="1" applyAlignment="1">
      <alignment horizontal="center"/>
    </xf>
    <xf numFmtId="0" fontId="36" fillId="33" borderId="10" xfId="0" applyNumberFormat="1" applyFont="1" applyFill="1" applyBorder="1" applyAlignment="1">
      <alignment horizontal="left"/>
    </xf>
    <xf numFmtId="14" fontId="29" fillId="33" borderId="10" xfId="0" applyNumberFormat="1" applyFont="1" applyFill="1" applyBorder="1" applyAlignment="1">
      <alignment horizontal="center"/>
    </xf>
    <xf numFmtId="0" fontId="36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 horizontal="left"/>
    </xf>
    <xf numFmtId="2" fontId="36" fillId="33" borderId="10" xfId="0" applyNumberFormat="1" applyFont="1" applyFill="1" applyBorder="1" applyAlignment="1">
      <alignment horizontal="center"/>
    </xf>
    <xf numFmtId="172" fontId="36" fillId="33" borderId="10" xfId="0" applyNumberFormat="1" applyFont="1" applyFill="1" applyBorder="1" applyAlignment="1">
      <alignment horizontal="center"/>
    </xf>
    <xf numFmtId="172" fontId="37" fillId="33" borderId="10" xfId="0" applyNumberFormat="1" applyFont="1" applyFill="1" applyBorder="1" applyAlignment="1">
      <alignment horizontal="center"/>
    </xf>
    <xf numFmtId="172" fontId="37" fillId="33" borderId="10" xfId="0" applyNumberFormat="1" applyFont="1" applyFill="1" applyBorder="1" applyAlignment="1">
      <alignment horizontal="center" vertical="center"/>
    </xf>
    <xf numFmtId="1" fontId="36" fillId="33" borderId="10" xfId="0" applyNumberFormat="1" applyFont="1" applyFill="1" applyBorder="1" applyAlignment="1">
      <alignment horizontal="center"/>
    </xf>
    <xf numFmtId="1" fontId="36" fillId="33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/>
    </xf>
    <xf numFmtId="0" fontId="29" fillId="33" borderId="10" xfId="0" applyNumberFormat="1" applyFont="1" applyFill="1" applyBorder="1" applyAlignment="1">
      <alignment wrapText="1"/>
    </xf>
    <xf numFmtId="0" fontId="14" fillId="33" borderId="16" xfId="0" applyNumberFormat="1" applyFont="1" applyFill="1" applyBorder="1" applyAlignment="1">
      <alignment horizontal="center"/>
    </xf>
    <xf numFmtId="0" fontId="36" fillId="33" borderId="16" xfId="0" applyNumberFormat="1" applyFont="1" applyFill="1" applyBorder="1" applyAlignment="1">
      <alignment horizontal="left"/>
    </xf>
    <xf numFmtId="0" fontId="36" fillId="33" borderId="16" xfId="0" applyNumberFormat="1" applyFont="1" applyFill="1" applyBorder="1" applyAlignment="1">
      <alignment horizontal="center"/>
    </xf>
    <xf numFmtId="0" fontId="13" fillId="33" borderId="16" xfId="0" applyNumberFormat="1" applyFont="1" applyFill="1" applyBorder="1" applyAlignment="1">
      <alignment horizontal="left"/>
    </xf>
    <xf numFmtId="2" fontId="36" fillId="33" borderId="16" xfId="0" applyNumberFormat="1" applyFont="1" applyFill="1" applyBorder="1" applyAlignment="1">
      <alignment horizontal="center"/>
    </xf>
    <xf numFmtId="172" fontId="36" fillId="33" borderId="16" xfId="0" applyNumberFormat="1" applyFont="1" applyFill="1" applyBorder="1" applyAlignment="1">
      <alignment horizontal="center"/>
    </xf>
    <xf numFmtId="172" fontId="37" fillId="33" borderId="16" xfId="0" applyNumberFormat="1" applyFont="1" applyFill="1" applyBorder="1" applyAlignment="1">
      <alignment horizontal="center"/>
    </xf>
    <xf numFmtId="172" fontId="37" fillId="33" borderId="16" xfId="0" applyNumberFormat="1" applyFont="1" applyFill="1" applyBorder="1" applyAlignment="1">
      <alignment horizontal="center" vertical="center"/>
    </xf>
    <xf numFmtId="1" fontId="36" fillId="33" borderId="16" xfId="0" applyNumberFormat="1" applyFont="1" applyFill="1" applyBorder="1" applyAlignment="1">
      <alignment horizontal="center"/>
    </xf>
    <xf numFmtId="1" fontId="36" fillId="33" borderId="16" xfId="0" applyNumberFormat="1" applyFont="1" applyFill="1" applyBorder="1" applyAlignment="1">
      <alignment horizontal="center" vertical="center"/>
    </xf>
    <xf numFmtId="2" fontId="13" fillId="33" borderId="16" xfId="0" applyNumberFormat="1" applyFont="1" applyFill="1" applyBorder="1" applyAlignment="1">
      <alignment horizontal="center"/>
    </xf>
    <xf numFmtId="0" fontId="29" fillId="33" borderId="16" xfId="0" applyNumberFormat="1" applyFont="1" applyFill="1" applyBorder="1" applyAlignment="1">
      <alignment wrapText="1"/>
    </xf>
    <xf numFmtId="0" fontId="38" fillId="0" borderId="10" xfId="0" applyNumberFormat="1" applyFont="1" applyFill="1" applyBorder="1" applyAlignment="1">
      <alignment/>
    </xf>
    <xf numFmtId="0" fontId="14" fillId="34" borderId="10" xfId="0" applyNumberFormat="1" applyFont="1" applyFill="1" applyBorder="1" applyAlignment="1">
      <alignment horizontal="center"/>
    </xf>
    <xf numFmtId="0" fontId="36" fillId="34" borderId="10" xfId="0" applyNumberFormat="1" applyFont="1" applyFill="1" applyBorder="1" applyAlignment="1">
      <alignment horizontal="left"/>
    </xf>
    <xf numFmtId="14" fontId="29" fillId="34" borderId="10" xfId="0" applyNumberFormat="1" applyFont="1" applyFill="1" applyBorder="1" applyAlignment="1">
      <alignment horizontal="center"/>
    </xf>
    <xf numFmtId="0" fontId="36" fillId="34" borderId="10" xfId="0" applyNumberFormat="1" applyFont="1" applyFill="1" applyBorder="1" applyAlignment="1">
      <alignment horizontal="center"/>
    </xf>
    <xf numFmtId="0" fontId="13" fillId="34" borderId="10" xfId="0" applyNumberFormat="1" applyFont="1" applyFill="1" applyBorder="1" applyAlignment="1">
      <alignment horizontal="left"/>
    </xf>
    <xf numFmtId="2" fontId="36" fillId="34" borderId="10" xfId="0" applyNumberFormat="1" applyFont="1" applyFill="1" applyBorder="1" applyAlignment="1">
      <alignment horizontal="center"/>
    </xf>
    <xf numFmtId="172" fontId="36" fillId="34" borderId="10" xfId="0" applyNumberFormat="1" applyFont="1" applyFill="1" applyBorder="1" applyAlignment="1">
      <alignment horizontal="center"/>
    </xf>
    <xf numFmtId="172" fontId="37" fillId="34" borderId="10" xfId="0" applyNumberFormat="1" applyFont="1" applyFill="1" applyBorder="1" applyAlignment="1">
      <alignment horizontal="center"/>
    </xf>
    <xf numFmtId="172" fontId="37" fillId="34" borderId="10" xfId="0" applyNumberFormat="1" applyFont="1" applyFill="1" applyBorder="1" applyAlignment="1">
      <alignment horizontal="center" vertical="center"/>
    </xf>
    <xf numFmtId="1" fontId="36" fillId="34" borderId="10" xfId="0" applyNumberFormat="1" applyFont="1" applyFill="1" applyBorder="1" applyAlignment="1">
      <alignment horizontal="center"/>
    </xf>
    <xf numFmtId="1" fontId="36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/>
    </xf>
    <xf numFmtId="0" fontId="29" fillId="34" borderId="10" xfId="0" applyNumberFormat="1" applyFont="1" applyFill="1" applyBorder="1" applyAlignment="1">
      <alignment wrapText="1"/>
    </xf>
    <xf numFmtId="172" fontId="36" fillId="33" borderId="10" xfId="0" applyNumberFormat="1" applyFont="1" applyFill="1" applyBorder="1" applyAlignment="1">
      <alignment horizontal="center" vertical="center"/>
    </xf>
    <xf numFmtId="0" fontId="89" fillId="0" borderId="0" xfId="0" applyNumberFormat="1" applyFont="1" applyFill="1" applyBorder="1" applyAlignment="1">
      <alignment horizontal="left"/>
    </xf>
    <xf numFmtId="0" fontId="87" fillId="0" borderId="0" xfId="0" applyNumberFormat="1" applyFont="1" applyFill="1" applyBorder="1" applyAlignment="1">
      <alignment horizontal="left"/>
    </xf>
    <xf numFmtId="0" fontId="14" fillId="0" borderId="16" xfId="0" applyNumberFormat="1" applyFont="1" applyFill="1" applyBorder="1" applyAlignment="1">
      <alignment/>
    </xf>
    <xf numFmtId="14" fontId="29" fillId="0" borderId="16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172" fontId="14" fillId="0" borderId="16" xfId="0" applyNumberFormat="1" applyFont="1" applyFill="1" applyBorder="1" applyAlignment="1">
      <alignment horizontal="center"/>
    </xf>
    <xf numFmtId="0" fontId="87" fillId="0" borderId="16" xfId="0" applyNumberFormat="1" applyFont="1" applyFill="1" applyBorder="1" applyAlignment="1">
      <alignment/>
    </xf>
    <xf numFmtId="172" fontId="88" fillId="0" borderId="16" xfId="0" applyNumberFormat="1" applyFont="1" applyFill="1" applyBorder="1" applyAlignment="1">
      <alignment horizontal="center"/>
    </xf>
    <xf numFmtId="0" fontId="87" fillId="0" borderId="16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14" fillId="0" borderId="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wrapText="1"/>
    </xf>
    <xf numFmtId="1" fontId="13" fillId="34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/>
    </xf>
    <xf numFmtId="0" fontId="14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2" fontId="14" fillId="34" borderId="0" xfId="0" applyNumberFormat="1" applyFont="1" applyFill="1" applyAlignment="1">
      <alignment horizontal="center"/>
    </xf>
    <xf numFmtId="172" fontId="34" fillId="34" borderId="0" xfId="0" applyNumberFormat="1" applyFont="1" applyFill="1" applyAlignment="1">
      <alignment horizontal="center"/>
    </xf>
    <xf numFmtId="172" fontId="14" fillId="34" borderId="0" xfId="0" applyNumberFormat="1" applyFont="1" applyFill="1" applyAlignment="1">
      <alignment horizontal="center"/>
    </xf>
    <xf numFmtId="172" fontId="34" fillId="34" borderId="0" xfId="0" applyNumberFormat="1" applyFont="1" applyFill="1" applyAlignment="1">
      <alignment/>
    </xf>
    <xf numFmtId="172" fontId="14" fillId="34" borderId="0" xfId="0" applyNumberFormat="1" applyFont="1" applyFill="1" applyAlignment="1">
      <alignment/>
    </xf>
    <xf numFmtId="14" fontId="35" fillId="34" borderId="0" xfId="0" applyNumberFormat="1" applyFont="1" applyFill="1" applyAlignment="1">
      <alignment wrapText="1"/>
    </xf>
    <xf numFmtId="0" fontId="13" fillId="34" borderId="10" xfId="0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textRotation="90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2" fontId="12" fillId="34" borderId="10" xfId="0" applyNumberFormat="1" applyFont="1" applyFill="1" applyBorder="1" applyAlignment="1">
      <alignment horizontal="center" vertical="center" textRotation="90" wrapText="1"/>
    </xf>
    <xf numFmtId="172" fontId="13" fillId="34" borderId="10" xfId="0" applyNumberFormat="1" applyFont="1" applyFill="1" applyBorder="1" applyAlignment="1">
      <alignment horizontal="center" vertical="center" wrapText="1"/>
    </xf>
    <xf numFmtId="172" fontId="17" fillId="34" borderId="10" xfId="0" applyNumberFormat="1" applyFont="1" applyFill="1" applyBorder="1" applyAlignment="1">
      <alignment horizontal="center" vertical="center" wrapText="1"/>
    </xf>
    <xf numFmtId="172" fontId="15" fillId="34" borderId="10" xfId="0" applyNumberFormat="1" applyFont="1" applyFill="1" applyBorder="1" applyAlignment="1">
      <alignment horizontal="center" vertical="center" wrapText="1"/>
    </xf>
    <xf numFmtId="172" fontId="18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textRotation="90" wrapText="1"/>
    </xf>
    <xf numFmtId="2" fontId="13" fillId="34" borderId="10" xfId="0" applyNumberFormat="1" applyFont="1" applyFill="1" applyBorder="1" applyAlignment="1">
      <alignment horizontal="center" vertical="center" textRotation="90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33" fillId="34" borderId="13" xfId="0" applyNumberFormat="1" applyFont="1" applyFill="1" applyBorder="1" applyAlignment="1">
      <alignment wrapText="1"/>
    </xf>
    <xf numFmtId="0" fontId="29" fillId="34" borderId="10" xfId="0" applyNumberFormat="1" applyFont="1" applyFill="1" applyBorder="1" applyAlignment="1">
      <alignment horizontal="left"/>
    </xf>
    <xf numFmtId="172" fontId="36" fillId="34" borderId="10" xfId="0" applyNumberFormat="1" applyFont="1" applyFill="1" applyBorder="1" applyAlignment="1">
      <alignment horizontal="center" vertical="center"/>
    </xf>
    <xf numFmtId="0" fontId="87" fillId="34" borderId="10" xfId="0" applyNumberFormat="1" applyFont="1" applyFill="1" applyBorder="1" applyAlignment="1">
      <alignment/>
    </xf>
    <xf numFmtId="0" fontId="87" fillId="34" borderId="10" xfId="0" applyNumberFormat="1" applyFont="1" applyFill="1" applyBorder="1" applyAlignment="1">
      <alignment horizontal="left" indent="1"/>
    </xf>
    <xf numFmtId="0" fontId="29" fillId="34" borderId="10" xfId="0" applyNumberFormat="1" applyFont="1" applyFill="1" applyBorder="1" applyAlignment="1">
      <alignment horizontal="center"/>
    </xf>
    <xf numFmtId="0" fontId="87" fillId="34" borderId="10" xfId="0" applyNumberFormat="1" applyFont="1" applyFill="1" applyBorder="1" applyAlignment="1">
      <alignment horizontal="left"/>
    </xf>
    <xf numFmtId="0" fontId="89" fillId="34" borderId="10" xfId="0" applyNumberFormat="1" applyFont="1" applyFill="1" applyBorder="1" applyAlignment="1">
      <alignment horizontal="left"/>
    </xf>
    <xf numFmtId="0" fontId="36" fillId="34" borderId="0" xfId="0" applyNumberFormat="1" applyFont="1" applyFill="1" applyBorder="1" applyAlignment="1">
      <alignment horizontal="left"/>
    </xf>
    <xf numFmtId="0" fontId="36" fillId="34" borderId="0" xfId="0" applyNumberFormat="1" applyFont="1" applyFill="1" applyBorder="1" applyAlignment="1">
      <alignment horizontal="center"/>
    </xf>
    <xf numFmtId="0" fontId="14" fillId="34" borderId="16" xfId="0" applyNumberFormat="1" applyFont="1" applyFill="1" applyBorder="1" applyAlignment="1">
      <alignment horizontal="center"/>
    </xf>
    <xf numFmtId="0" fontId="36" fillId="34" borderId="16" xfId="0" applyNumberFormat="1" applyFont="1" applyFill="1" applyBorder="1" applyAlignment="1">
      <alignment horizontal="left"/>
    </xf>
    <xf numFmtId="0" fontId="36" fillId="34" borderId="16" xfId="0" applyNumberFormat="1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left"/>
    </xf>
    <xf numFmtId="2" fontId="36" fillId="34" borderId="16" xfId="0" applyNumberFormat="1" applyFont="1" applyFill="1" applyBorder="1" applyAlignment="1">
      <alignment horizontal="center"/>
    </xf>
    <xf numFmtId="172" fontId="36" fillId="34" borderId="16" xfId="0" applyNumberFormat="1" applyFont="1" applyFill="1" applyBorder="1" applyAlignment="1">
      <alignment horizontal="center"/>
    </xf>
    <xf numFmtId="172" fontId="37" fillId="34" borderId="16" xfId="0" applyNumberFormat="1" applyFont="1" applyFill="1" applyBorder="1" applyAlignment="1">
      <alignment horizontal="center"/>
    </xf>
    <xf numFmtId="172" fontId="37" fillId="34" borderId="16" xfId="0" applyNumberFormat="1" applyFont="1" applyFill="1" applyBorder="1" applyAlignment="1">
      <alignment horizontal="center" vertical="center"/>
    </xf>
    <xf numFmtId="1" fontId="36" fillId="34" borderId="16" xfId="0" applyNumberFormat="1" applyFont="1" applyFill="1" applyBorder="1" applyAlignment="1">
      <alignment horizontal="center"/>
    </xf>
    <xf numFmtId="1" fontId="36" fillId="34" borderId="16" xfId="0" applyNumberFormat="1" applyFont="1" applyFill="1" applyBorder="1" applyAlignment="1">
      <alignment horizontal="center" vertical="center"/>
    </xf>
    <xf numFmtId="2" fontId="13" fillId="34" borderId="16" xfId="0" applyNumberFormat="1" applyFont="1" applyFill="1" applyBorder="1" applyAlignment="1">
      <alignment horizontal="center"/>
    </xf>
    <xf numFmtId="1" fontId="13" fillId="34" borderId="16" xfId="0" applyNumberFormat="1" applyFont="1" applyFill="1" applyBorder="1" applyAlignment="1">
      <alignment horizontal="center"/>
    </xf>
    <xf numFmtId="0" fontId="29" fillId="34" borderId="16" xfId="0" applyNumberFormat="1" applyFont="1" applyFill="1" applyBorder="1" applyAlignment="1">
      <alignment wrapText="1"/>
    </xf>
    <xf numFmtId="0" fontId="14" fillId="34" borderId="0" xfId="0" applyNumberFormat="1" applyFont="1" applyFill="1" applyBorder="1" applyAlignment="1">
      <alignment horizontal="center"/>
    </xf>
    <xf numFmtId="0" fontId="34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172" fontId="33" fillId="34" borderId="0" xfId="0" applyNumberFormat="1" applyFont="1" applyFill="1" applyAlignment="1">
      <alignment/>
    </xf>
    <xf numFmtId="172" fontId="12" fillId="34" borderId="0" xfId="0" applyNumberFormat="1" applyFont="1" applyFill="1" applyAlignment="1">
      <alignment/>
    </xf>
    <xf numFmtId="172" fontId="42" fillId="34" borderId="0" xfId="0" applyNumberFormat="1" applyFont="1" applyFill="1" applyAlignment="1">
      <alignment horizontal="center"/>
    </xf>
    <xf numFmtId="172" fontId="38" fillId="34" borderId="0" xfId="0" applyNumberFormat="1" applyFont="1" applyFill="1" applyAlignment="1">
      <alignment horizontal="center"/>
    </xf>
    <xf numFmtId="0" fontId="14" fillId="34" borderId="0" xfId="0" applyNumberFormat="1" applyFont="1" applyFill="1" applyBorder="1" applyAlignment="1">
      <alignment/>
    </xf>
    <xf numFmtId="1" fontId="36" fillId="34" borderId="0" xfId="0" applyNumberFormat="1" applyFont="1" applyFill="1" applyBorder="1" applyAlignment="1">
      <alignment horizontal="center"/>
    </xf>
    <xf numFmtId="2" fontId="14" fillId="34" borderId="0" xfId="0" applyNumberFormat="1" applyFont="1" applyFill="1" applyBorder="1" applyAlignment="1">
      <alignment horizontal="center"/>
    </xf>
    <xf numFmtId="0" fontId="38" fillId="34" borderId="17" xfId="0" applyFont="1" applyFill="1" applyBorder="1" applyAlignment="1">
      <alignment/>
    </xf>
    <xf numFmtId="0" fontId="45" fillId="34" borderId="0" xfId="0" applyFont="1" applyFill="1" applyAlignment="1">
      <alignment horizontal="left"/>
    </xf>
    <xf numFmtId="0" fontId="38" fillId="34" borderId="0" xfId="0" applyFont="1" applyFill="1" applyAlignment="1">
      <alignment horizontal="center"/>
    </xf>
    <xf numFmtId="0" fontId="38" fillId="34" borderId="0" xfId="0" applyFont="1" applyFill="1" applyBorder="1" applyAlignment="1">
      <alignment/>
    </xf>
    <xf numFmtId="0" fontId="14" fillId="34" borderId="0" xfId="0" applyNumberFormat="1" applyFont="1" applyFill="1" applyBorder="1" applyAlignment="1">
      <alignment horizontal="left"/>
    </xf>
    <xf numFmtId="0" fontId="41" fillId="34" borderId="0" xfId="0" applyFont="1" applyFill="1" applyAlignment="1">
      <alignment horizontal="left"/>
    </xf>
    <xf numFmtId="0" fontId="38" fillId="34" borderId="0" xfId="0" applyFont="1" applyFill="1" applyBorder="1" applyAlignment="1">
      <alignment wrapText="1"/>
    </xf>
    <xf numFmtId="0" fontId="39" fillId="34" borderId="0" xfId="0" applyNumberFormat="1" applyFont="1" applyFill="1" applyAlignment="1">
      <alignment horizontal="center"/>
    </xf>
    <xf numFmtId="0" fontId="40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center" vertical="center"/>
    </xf>
    <xf numFmtId="0" fontId="15" fillId="34" borderId="0" xfId="0" applyNumberFormat="1" applyFont="1" applyFill="1" applyAlignment="1">
      <alignment horizontal="left"/>
    </xf>
    <xf numFmtId="0" fontId="38" fillId="34" borderId="0" xfId="0" applyFont="1" applyFill="1" applyBorder="1" applyAlignment="1">
      <alignment horizontal="center" wrapText="1"/>
    </xf>
    <xf numFmtId="2" fontId="38" fillId="34" borderId="0" xfId="0" applyNumberFormat="1" applyFont="1" applyFill="1" applyAlignment="1">
      <alignment horizontal="center"/>
    </xf>
    <xf numFmtId="0" fontId="29" fillId="34" borderId="0" xfId="0" applyFont="1" applyFill="1" applyAlignment="1">
      <alignment wrapText="1"/>
    </xf>
    <xf numFmtId="0" fontId="40" fillId="34" borderId="0" xfId="0" applyNumberFormat="1" applyFont="1" applyFill="1" applyBorder="1" applyAlignment="1">
      <alignment horizontal="left"/>
    </xf>
    <xf numFmtId="0" fontId="39" fillId="34" borderId="0" xfId="0" applyNumberFormat="1" applyFont="1" applyFill="1" applyBorder="1" applyAlignment="1">
      <alignment horizontal="center"/>
    </xf>
    <xf numFmtId="0" fontId="14" fillId="34" borderId="0" xfId="0" applyNumberFormat="1" applyFont="1" applyFill="1" applyAlignment="1">
      <alignment horizontal="center"/>
    </xf>
    <xf numFmtId="2" fontId="13" fillId="34" borderId="0" xfId="0" applyNumberFormat="1" applyFont="1" applyFill="1" applyBorder="1" applyAlignment="1">
      <alignment horizontal="center"/>
    </xf>
    <xf numFmtId="0" fontId="87" fillId="34" borderId="0" xfId="0" applyNumberFormat="1" applyFont="1" applyFill="1" applyBorder="1" applyAlignment="1">
      <alignment/>
    </xf>
    <xf numFmtId="0" fontId="36" fillId="34" borderId="0" xfId="0" applyNumberFormat="1" applyFont="1" applyFill="1" applyBorder="1" applyAlignment="1">
      <alignment/>
    </xf>
    <xf numFmtId="0" fontId="37" fillId="34" borderId="0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/>
    </xf>
    <xf numFmtId="2" fontId="34" fillId="34" borderId="13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172" fontId="36" fillId="34" borderId="0" xfId="0" applyNumberFormat="1" applyFont="1" applyFill="1" applyBorder="1" applyAlignment="1">
      <alignment horizontal="center"/>
    </xf>
    <xf numFmtId="172" fontId="37" fillId="34" borderId="0" xfId="0" applyNumberFormat="1" applyFont="1" applyFill="1" applyBorder="1" applyAlignment="1">
      <alignment horizontal="center"/>
    </xf>
    <xf numFmtId="172" fontId="37" fillId="34" borderId="0" xfId="0" applyNumberFormat="1" applyFont="1" applyFill="1" applyBorder="1" applyAlignment="1">
      <alignment horizontal="center" vertical="center"/>
    </xf>
    <xf numFmtId="0" fontId="38" fillId="34" borderId="0" xfId="0" applyFont="1" applyFill="1" applyAlignment="1">
      <alignment/>
    </xf>
    <xf numFmtId="177" fontId="38" fillId="34" borderId="0" xfId="0" applyNumberFormat="1" applyFont="1" applyFill="1" applyBorder="1" applyAlignment="1">
      <alignment horizontal="left" vertical="top"/>
    </xf>
    <xf numFmtId="0" fontId="14" fillId="34" borderId="10" xfId="0" applyFont="1" applyFill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0" fontId="87" fillId="34" borderId="0" xfId="0" applyFont="1" applyFill="1" applyBorder="1" applyAlignment="1">
      <alignment/>
    </xf>
    <xf numFmtId="0" fontId="14" fillId="34" borderId="10" xfId="0" applyNumberFormat="1" applyFont="1" applyFill="1" applyBorder="1" applyAlignment="1">
      <alignment horizontal="left"/>
    </xf>
    <xf numFmtId="1" fontId="14" fillId="34" borderId="16" xfId="0" applyNumberFormat="1" applyFont="1" applyFill="1" applyBorder="1" applyAlignment="1">
      <alignment horizontal="center"/>
    </xf>
    <xf numFmtId="0" fontId="15" fillId="34" borderId="10" xfId="0" applyNumberFormat="1" applyFont="1" applyFill="1" applyBorder="1" applyAlignment="1">
      <alignment horizontal="center"/>
    </xf>
    <xf numFmtId="0" fontId="37" fillId="34" borderId="0" xfId="0" applyNumberFormat="1" applyFont="1" applyFill="1" applyBorder="1" applyAlignment="1">
      <alignment horizontal="center" vertical="center" wrapText="1"/>
    </xf>
    <xf numFmtId="0" fontId="87" fillId="34" borderId="0" xfId="0" applyFont="1" applyFill="1" applyAlignment="1">
      <alignment/>
    </xf>
    <xf numFmtId="0" fontId="37" fillId="34" borderId="10" xfId="0" applyNumberFormat="1" applyFont="1" applyFill="1" applyBorder="1" applyAlignment="1">
      <alignment/>
    </xf>
    <xf numFmtId="2" fontId="14" fillId="34" borderId="10" xfId="0" applyNumberFormat="1" applyFont="1" applyFill="1" applyBorder="1" applyAlignment="1">
      <alignment horizontal="center"/>
    </xf>
    <xf numFmtId="0" fontId="44" fillId="34" borderId="0" xfId="0" applyFont="1" applyFill="1" applyAlignment="1">
      <alignment horizontal="left"/>
    </xf>
    <xf numFmtId="0" fontId="34" fillId="34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4" fillId="0" borderId="12" xfId="0" applyNumberFormat="1" applyFont="1" applyFill="1" applyBorder="1" applyAlignment="1">
      <alignment horizontal="center" wrapText="1"/>
    </xf>
    <xf numFmtId="0" fontId="34" fillId="0" borderId="18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4" fillId="34" borderId="0" xfId="0" applyFont="1" applyFill="1" applyAlignment="1">
      <alignment horizontal="center"/>
    </xf>
    <xf numFmtId="0" fontId="18" fillId="34" borderId="11" xfId="0" applyNumberFormat="1" applyFont="1" applyFill="1" applyBorder="1" applyAlignment="1">
      <alignment horizontal="center"/>
    </xf>
    <xf numFmtId="0" fontId="18" fillId="34" borderId="15" xfId="0" applyNumberFormat="1" applyFont="1" applyFill="1" applyBorder="1" applyAlignment="1">
      <alignment horizontal="center"/>
    </xf>
    <xf numFmtId="0" fontId="37" fillId="34" borderId="0" xfId="0" applyNumberFormat="1" applyFont="1" applyFill="1" applyBorder="1" applyAlignment="1">
      <alignment horizontal="center" vertical="center" wrapText="1"/>
    </xf>
    <xf numFmtId="0" fontId="38" fillId="34" borderId="0" xfId="0" applyFont="1" applyFill="1" applyBorder="1" applyAlignment="1">
      <alignment horizontal="center" wrapText="1"/>
    </xf>
    <xf numFmtId="0" fontId="30" fillId="34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32" fillId="34" borderId="0" xfId="0" applyNumberFormat="1" applyFont="1" applyFill="1" applyBorder="1" applyAlignment="1">
      <alignment horizontal="center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13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3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X114"/>
  <sheetViews>
    <sheetView zoomScalePageLayoutView="0" workbookViewId="0" topLeftCell="A4">
      <selection activeCell="U18" sqref="U18"/>
    </sheetView>
  </sheetViews>
  <sheetFormatPr defaultColWidth="10.421875" defaultRowHeight="15"/>
  <cols>
    <col min="1" max="1" width="3.7109375" style="170" customWidth="1"/>
    <col min="2" max="2" width="21.140625" style="102" customWidth="1"/>
    <col min="3" max="3" width="7.28125" style="104" customWidth="1"/>
    <col min="4" max="4" width="4.7109375" style="102" customWidth="1"/>
    <col min="5" max="5" width="15.140625" style="105" customWidth="1"/>
    <col min="6" max="6" width="8.421875" style="106" customWidth="1"/>
    <col min="7" max="9" width="7.7109375" style="108" hidden="1" customWidth="1"/>
    <col min="10" max="10" width="7.57421875" style="190" customWidth="1"/>
    <col min="11" max="13" width="7.57421875" style="191" hidden="1" customWidth="1"/>
    <col min="14" max="14" width="8.140625" style="144" hidden="1" customWidth="1"/>
    <col min="15" max="15" width="7.7109375" style="145" hidden="1" customWidth="1"/>
    <col min="16" max="16" width="4.140625" style="158" customWidth="1"/>
    <col min="17" max="17" width="5.28125" style="158" customWidth="1"/>
    <col min="18" max="18" width="7.7109375" style="192" customWidth="1"/>
    <col min="19" max="19" width="5.421875" style="192" customWidth="1"/>
    <col min="20" max="20" width="23.140625" style="113" customWidth="1"/>
    <col min="21" max="24" width="10.421875" style="112" customWidth="1"/>
    <col min="25" max="16384" width="10.421875" style="113" customWidth="1"/>
  </cols>
  <sheetData>
    <row r="1" spans="1:24" s="100" customFormat="1" ht="18">
      <c r="A1" s="396" t="s">
        <v>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98"/>
      <c r="V1" s="99"/>
      <c r="W1" s="99"/>
      <c r="X1" s="99"/>
    </row>
    <row r="2" spans="1:24" s="100" customFormat="1" ht="18">
      <c r="A2" s="395" t="s">
        <v>121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101"/>
      <c r="V2" s="99"/>
      <c r="W2" s="99"/>
      <c r="X2" s="99"/>
    </row>
    <row r="3" spans="1:20" ht="16.5">
      <c r="A3" s="102"/>
      <c r="B3" s="103" t="s">
        <v>40</v>
      </c>
      <c r="D3" s="103"/>
      <c r="G3" s="106"/>
      <c r="H3" s="106"/>
      <c r="I3" s="106"/>
      <c r="J3" s="107"/>
      <c r="K3" s="108"/>
      <c r="L3" s="108"/>
      <c r="M3" s="108"/>
      <c r="N3" s="109"/>
      <c r="O3" s="110"/>
      <c r="P3" s="110"/>
      <c r="Q3" s="110"/>
      <c r="R3" s="107"/>
      <c r="S3" s="108"/>
      <c r="T3" s="111">
        <v>43142</v>
      </c>
    </row>
    <row r="4" spans="1:20" s="114" customFormat="1" ht="75" customHeight="1">
      <c r="A4" s="25" t="s">
        <v>0</v>
      </c>
      <c r="B4" s="26" t="s">
        <v>1</v>
      </c>
      <c r="C4" s="27" t="s">
        <v>2</v>
      </c>
      <c r="D4" s="27" t="s">
        <v>3</v>
      </c>
      <c r="E4" s="28" t="s">
        <v>23</v>
      </c>
      <c r="F4" s="24" t="s">
        <v>4</v>
      </c>
      <c r="G4" s="29" t="s">
        <v>12</v>
      </c>
      <c r="H4" s="29" t="s">
        <v>13</v>
      </c>
      <c r="I4" s="29" t="s">
        <v>14</v>
      </c>
      <c r="J4" s="34" t="s">
        <v>5</v>
      </c>
      <c r="K4" s="30" t="s">
        <v>15</v>
      </c>
      <c r="L4" s="30" t="s">
        <v>16</v>
      </c>
      <c r="M4" s="30" t="s">
        <v>17</v>
      </c>
      <c r="N4" s="35" t="s">
        <v>6</v>
      </c>
      <c r="O4" s="34" t="s">
        <v>18</v>
      </c>
      <c r="P4" s="31" t="s">
        <v>7</v>
      </c>
      <c r="Q4" s="31" t="s">
        <v>8</v>
      </c>
      <c r="R4" s="32" t="s">
        <v>9</v>
      </c>
      <c r="S4" s="32" t="s">
        <v>10</v>
      </c>
      <c r="T4" s="33" t="s">
        <v>11</v>
      </c>
    </row>
    <row r="5" spans="2:17" s="115" customFormat="1" ht="15" customHeight="1">
      <c r="B5" s="116" t="s">
        <v>19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20" s="115" customFormat="1" ht="15" customHeight="1">
      <c r="A6" s="397" t="s">
        <v>127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</row>
    <row r="7" spans="1:20" s="115" customFormat="1" ht="15" customHeight="1">
      <c r="A7" s="117">
        <v>1</v>
      </c>
      <c r="B7" s="120" t="s">
        <v>181</v>
      </c>
      <c r="C7" s="97">
        <v>37426</v>
      </c>
      <c r="D7" s="118"/>
      <c r="E7" s="121" t="s">
        <v>182</v>
      </c>
      <c r="F7" s="122">
        <v>46</v>
      </c>
      <c r="G7" s="123">
        <v>35</v>
      </c>
      <c r="H7" s="118"/>
      <c r="I7" s="118"/>
      <c r="J7" s="118">
        <v>35</v>
      </c>
      <c r="K7" s="118"/>
      <c r="L7" s="118"/>
      <c r="M7" s="118"/>
      <c r="N7" s="118"/>
      <c r="O7" s="118"/>
      <c r="P7" s="118">
        <v>1</v>
      </c>
      <c r="Q7" s="118">
        <v>12</v>
      </c>
      <c r="R7" s="119">
        <f>IF($B$5="Женщины",(500/(594.31747775582-27.23842536447*F7+0.82112226871*F7^2-0.00930733913*F7^3+0.00004731582*F7^4-0.00000009054*F7^5))*J7,IF($B$5="Мужчины",(500/(-216.0475144+16.2606339*F7-0.002388645*F7^2-0.00113732*F7^3+0.00000701863*F7^4-0.00000001291*F7^5))*J7,"Укажите пол правильно!"))</f>
        <v>47.79956944616336</v>
      </c>
      <c r="S7" s="296" t="s">
        <v>150</v>
      </c>
      <c r="T7" s="214"/>
    </row>
    <row r="8" spans="1:20" s="115" customFormat="1" ht="15" customHeight="1">
      <c r="A8" s="397" t="s">
        <v>20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</row>
    <row r="9" spans="1:20" s="115" customFormat="1" ht="15.75" customHeight="1">
      <c r="A9" s="117">
        <v>1</v>
      </c>
      <c r="B9" s="120" t="s">
        <v>201</v>
      </c>
      <c r="C9" s="97">
        <v>37875</v>
      </c>
      <c r="D9" s="117" t="s">
        <v>62</v>
      </c>
      <c r="E9" s="121" t="s">
        <v>99</v>
      </c>
      <c r="F9" s="122">
        <v>52</v>
      </c>
      <c r="G9" s="123">
        <v>40</v>
      </c>
      <c r="H9" s="123"/>
      <c r="I9" s="123"/>
      <c r="J9" s="124">
        <v>42.5</v>
      </c>
      <c r="K9" s="124"/>
      <c r="L9" s="124"/>
      <c r="M9" s="117"/>
      <c r="N9" s="117"/>
      <c r="O9" s="125"/>
      <c r="P9" s="126">
        <v>1</v>
      </c>
      <c r="Q9" s="126">
        <v>12</v>
      </c>
      <c r="R9" s="119">
        <f>IF($B$5="Женщины",(500/(594.31747775582-27.23842536447*F9+0.82112226871*F9^2-0.00930733913*F9^3+0.00004731582*F9^4-0.00000009054*F9^5))*J9,IF($B$5="Мужчины",(500/(-216.0475144+16.2606339*F9-0.002388645*F9^2-0.00113732*F9^3+0.00000701863*F9^4-0.00000001291*F9^5))*J9,"Укажите пол правильно!"))</f>
        <v>52.98207205078143</v>
      </c>
      <c r="S9" s="119" t="s">
        <v>150</v>
      </c>
      <c r="T9" s="215" t="s">
        <v>100</v>
      </c>
    </row>
    <row r="10" spans="1:20" s="115" customFormat="1" ht="15.75" customHeight="1">
      <c r="A10" s="117">
        <v>2</v>
      </c>
      <c r="B10" s="120" t="s">
        <v>131</v>
      </c>
      <c r="C10" s="97">
        <v>37371</v>
      </c>
      <c r="D10" s="117" t="s">
        <v>62</v>
      </c>
      <c r="E10" s="121" t="s">
        <v>132</v>
      </c>
      <c r="F10" s="122">
        <v>49.6</v>
      </c>
      <c r="G10" s="123">
        <v>30</v>
      </c>
      <c r="H10" s="123"/>
      <c r="I10" s="123"/>
      <c r="J10" s="124">
        <v>35</v>
      </c>
      <c r="K10" s="124"/>
      <c r="L10" s="124"/>
      <c r="M10" s="117"/>
      <c r="N10" s="117"/>
      <c r="O10" s="125"/>
      <c r="P10" s="126">
        <v>2</v>
      </c>
      <c r="Q10" s="126">
        <v>9</v>
      </c>
      <c r="R10" s="119">
        <f>IF($B$5="Женщины",(500/(594.31747775582-27.23842536447*F10+0.82112226871*F10^2-0.00930733913*F10^3+0.00004731582*F10^4-0.00000009054*F10^5))*J10,IF($B$5="Мужчины",(500/(-216.0475144+16.2606339*F10-0.002388645*F10^2-0.00113732*F10^3+0.00000701863*F10^4-0.00000001291*F10^5))*J10,"Укажите пол правильно!"))</f>
        <v>45.23608608840751</v>
      </c>
      <c r="S10" s="119" t="s">
        <v>84</v>
      </c>
      <c r="T10" s="215" t="s">
        <v>33</v>
      </c>
    </row>
    <row r="11" spans="1:20" s="115" customFormat="1" ht="13.5" customHeight="1">
      <c r="A11" s="398" t="s">
        <v>21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</row>
    <row r="12" spans="1:20" s="115" customFormat="1" ht="14.25" customHeight="1">
      <c r="A12" s="117">
        <v>1</v>
      </c>
      <c r="B12" s="120" t="s">
        <v>215</v>
      </c>
      <c r="C12" s="97">
        <v>31543</v>
      </c>
      <c r="D12" s="117">
        <v>2</v>
      </c>
      <c r="E12" s="121" t="s">
        <v>35</v>
      </c>
      <c r="F12" s="122">
        <v>54.6</v>
      </c>
      <c r="G12" s="123">
        <v>55</v>
      </c>
      <c r="H12" s="128"/>
      <c r="I12" s="128"/>
      <c r="J12" s="129">
        <v>57.5</v>
      </c>
      <c r="K12" s="128"/>
      <c r="L12" s="128"/>
      <c r="M12" s="128"/>
      <c r="N12" s="129"/>
      <c r="O12" s="130"/>
      <c r="P12" s="126">
        <v>1</v>
      </c>
      <c r="Q12" s="126">
        <v>12</v>
      </c>
      <c r="R12" s="119">
        <f aca="true" t="shared" si="0" ref="R12:R17">IF($B$5="Женщины",(500/(594.31747775582-27.23842536447*F12+0.82112226871*F12^2-0.00930733913*F12^3+0.00004731582*F12^4-0.00000009054*F12^5))*J12,IF($B$5="Мужчины",(500/(-216.0475144+16.2606339*F12-0.002388645*F12^2-0.00113732*F12^3+0.00000701863*F12^4-0.00000001291*F12^5))*J12,"Укажите пол правильно!"))</f>
        <v>69.01028214654245</v>
      </c>
      <c r="S12" s="295">
        <v>3</v>
      </c>
      <c r="T12" s="215" t="s">
        <v>216</v>
      </c>
    </row>
    <row r="13" spans="1:20" s="115" customFormat="1" ht="14.25" customHeight="1">
      <c r="A13" s="117">
        <v>2</v>
      </c>
      <c r="B13" s="120" t="s">
        <v>202</v>
      </c>
      <c r="C13" s="97">
        <v>36954</v>
      </c>
      <c r="D13" s="117">
        <v>1</v>
      </c>
      <c r="E13" s="121" t="s">
        <v>99</v>
      </c>
      <c r="F13" s="122">
        <v>55.1</v>
      </c>
      <c r="G13" s="123">
        <v>47.5</v>
      </c>
      <c r="H13" s="128"/>
      <c r="I13" s="128"/>
      <c r="J13" s="129">
        <v>50</v>
      </c>
      <c r="K13" s="128"/>
      <c r="L13" s="128"/>
      <c r="M13" s="128"/>
      <c r="N13" s="129"/>
      <c r="O13" s="130"/>
      <c r="P13" s="126">
        <v>2</v>
      </c>
      <c r="Q13" s="126">
        <v>9</v>
      </c>
      <c r="R13" s="119">
        <f t="shared" si="0"/>
        <v>59.58211473625112</v>
      </c>
      <c r="S13" s="295" t="s">
        <v>115</v>
      </c>
      <c r="T13" s="215" t="s">
        <v>100</v>
      </c>
    </row>
    <row r="14" spans="1:20" s="115" customFormat="1" ht="14.25" customHeight="1">
      <c r="A14" s="117">
        <v>3</v>
      </c>
      <c r="B14" s="120" t="s">
        <v>198</v>
      </c>
      <c r="C14" s="97">
        <v>30578</v>
      </c>
      <c r="D14" s="117">
        <v>1</v>
      </c>
      <c r="E14" s="121" t="s">
        <v>196</v>
      </c>
      <c r="F14" s="122">
        <v>55.4</v>
      </c>
      <c r="G14" s="123">
        <v>45</v>
      </c>
      <c r="H14" s="128"/>
      <c r="I14" s="128"/>
      <c r="J14" s="129">
        <v>47.5</v>
      </c>
      <c r="K14" s="128"/>
      <c r="L14" s="128"/>
      <c r="M14" s="128"/>
      <c r="N14" s="129"/>
      <c r="O14" s="130"/>
      <c r="P14" s="126">
        <v>3</v>
      </c>
      <c r="Q14" s="126">
        <v>8</v>
      </c>
      <c r="R14" s="119">
        <f t="shared" si="0"/>
        <v>56.362686945486324</v>
      </c>
      <c r="S14" s="295" t="s">
        <v>62</v>
      </c>
      <c r="T14" s="215" t="s">
        <v>197</v>
      </c>
    </row>
    <row r="15" spans="1:20" s="115" customFormat="1" ht="14.25" customHeight="1">
      <c r="A15" s="117">
        <v>4</v>
      </c>
      <c r="B15" s="120" t="s">
        <v>183</v>
      </c>
      <c r="C15" s="97">
        <v>36207</v>
      </c>
      <c r="D15" s="117" t="s">
        <v>62</v>
      </c>
      <c r="E15" s="121" t="s">
        <v>182</v>
      </c>
      <c r="F15" s="122">
        <v>54.9</v>
      </c>
      <c r="G15" s="123">
        <v>35</v>
      </c>
      <c r="H15" s="128"/>
      <c r="I15" s="128"/>
      <c r="J15" s="129">
        <v>42.5</v>
      </c>
      <c r="K15" s="128"/>
      <c r="L15" s="128"/>
      <c r="M15" s="128"/>
      <c r="N15" s="129"/>
      <c r="O15" s="130"/>
      <c r="P15" s="126">
        <v>4</v>
      </c>
      <c r="Q15" s="126">
        <v>7</v>
      </c>
      <c r="R15" s="119">
        <f t="shared" si="0"/>
        <v>50.789255238179976</v>
      </c>
      <c r="S15" s="295" t="s">
        <v>84</v>
      </c>
      <c r="T15" s="215" t="s">
        <v>184</v>
      </c>
    </row>
    <row r="16" spans="1:20" s="115" customFormat="1" ht="14.25" customHeight="1">
      <c r="A16" s="117">
        <v>5</v>
      </c>
      <c r="B16" s="120" t="s">
        <v>158</v>
      </c>
      <c r="C16" s="97">
        <v>28893</v>
      </c>
      <c r="D16" s="117">
        <v>2</v>
      </c>
      <c r="E16" s="121" t="s">
        <v>157</v>
      </c>
      <c r="F16" s="122">
        <v>55.8</v>
      </c>
      <c r="G16" s="123">
        <v>42.5</v>
      </c>
      <c r="H16" s="123"/>
      <c r="I16" s="123"/>
      <c r="J16" s="124">
        <v>42.5</v>
      </c>
      <c r="K16" s="124"/>
      <c r="L16" s="124"/>
      <c r="M16" s="117"/>
      <c r="N16" s="117"/>
      <c r="O16" s="125"/>
      <c r="P16" s="126">
        <v>5</v>
      </c>
      <c r="Q16" s="126">
        <v>6</v>
      </c>
      <c r="R16" s="119">
        <f t="shared" si="0"/>
        <v>50.1461798491102</v>
      </c>
      <c r="S16" s="295" t="s">
        <v>62</v>
      </c>
      <c r="T16" s="215" t="s">
        <v>160</v>
      </c>
    </row>
    <row r="17" spans="1:20" s="115" customFormat="1" ht="14.25" customHeight="1">
      <c r="A17" s="117">
        <v>6</v>
      </c>
      <c r="B17" s="120" t="s">
        <v>217</v>
      </c>
      <c r="C17" s="97">
        <v>33150</v>
      </c>
      <c r="D17" s="117" t="s">
        <v>62</v>
      </c>
      <c r="E17" s="121" t="s">
        <v>35</v>
      </c>
      <c r="F17" s="122">
        <v>53.4</v>
      </c>
      <c r="G17" s="123">
        <v>32.5</v>
      </c>
      <c r="H17" s="128"/>
      <c r="I17" s="128"/>
      <c r="J17" s="129">
        <v>37.5</v>
      </c>
      <c r="K17" s="128"/>
      <c r="L17" s="128"/>
      <c r="M17" s="128"/>
      <c r="N17" s="129"/>
      <c r="O17" s="130"/>
      <c r="P17" s="126">
        <v>6</v>
      </c>
      <c r="Q17" s="126">
        <v>5</v>
      </c>
      <c r="R17" s="119">
        <f t="shared" si="0"/>
        <v>45.79477723425719</v>
      </c>
      <c r="S17" s="295" t="s">
        <v>62</v>
      </c>
      <c r="T17" s="216" t="s">
        <v>187</v>
      </c>
    </row>
    <row r="18" spans="1:20" s="115" customFormat="1" ht="15" customHeight="1">
      <c r="A18" s="398" t="s">
        <v>128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</row>
    <row r="19" spans="1:20" s="115" customFormat="1" ht="14.25" customHeight="1">
      <c r="A19" s="117">
        <v>1</v>
      </c>
      <c r="B19" s="120" t="s">
        <v>192</v>
      </c>
      <c r="C19" s="97">
        <v>28980</v>
      </c>
      <c r="D19" s="117" t="s">
        <v>62</v>
      </c>
      <c r="E19" s="121" t="s">
        <v>35</v>
      </c>
      <c r="F19" s="122">
        <v>60.8</v>
      </c>
      <c r="G19" s="123">
        <v>50</v>
      </c>
      <c r="H19" s="133"/>
      <c r="I19" s="133"/>
      <c r="J19" s="134">
        <v>55</v>
      </c>
      <c r="K19" s="133"/>
      <c r="L19" s="133"/>
      <c r="M19" s="133"/>
      <c r="N19" s="133"/>
      <c r="O19" s="133"/>
      <c r="P19" s="132">
        <v>1</v>
      </c>
      <c r="Q19" s="132">
        <v>12</v>
      </c>
      <c r="R19" s="119">
        <f>IF($B$5="Женщины",(500/(594.31747775582-27.23842536447*F19+0.82112226871*F19^2-0.00930733913*F19^3+0.00004731582*F19^4-0.00000009054*F19^5))*J19,IF($B$5="Мужчины",(500/(-216.0475144+16.2606339*F19-0.002388645*F19^2-0.00113732*F19^3+0.00000701863*F19^4-0.00000001291*F19^5))*J19,"Укажите пол правильно!"))</f>
        <v>60.6943010433524</v>
      </c>
      <c r="S19" s="119" t="s">
        <v>62</v>
      </c>
      <c r="T19" s="215" t="s">
        <v>189</v>
      </c>
    </row>
    <row r="20" spans="1:20" s="115" customFormat="1" ht="14.25" customHeight="1">
      <c r="A20" s="117">
        <v>2</v>
      </c>
      <c r="B20" s="120" t="s">
        <v>171</v>
      </c>
      <c r="C20" s="97">
        <v>30624</v>
      </c>
      <c r="D20" s="117">
        <v>1</v>
      </c>
      <c r="E20" s="121" t="s">
        <v>172</v>
      </c>
      <c r="F20" s="122">
        <v>62</v>
      </c>
      <c r="G20" s="123">
        <v>47.5</v>
      </c>
      <c r="H20" s="133"/>
      <c r="I20" s="133"/>
      <c r="J20" s="134">
        <v>50</v>
      </c>
      <c r="K20" s="133"/>
      <c r="L20" s="133"/>
      <c r="M20" s="133"/>
      <c r="N20" s="133"/>
      <c r="O20" s="133"/>
      <c r="P20" s="132">
        <v>2</v>
      </c>
      <c r="Q20" s="132">
        <v>9</v>
      </c>
      <c r="R20" s="119">
        <f>IF($B$5="Женщины",(500/(594.31747775582-27.23842536447*F20+0.82112226871*F20^2-0.00930733913*F20^3+0.00004731582*F20^4-0.00000009054*F20^5))*J20,IF($B$5="Мужчины",(500/(-216.0475144+16.2606339*F20-0.002388645*F20^2-0.00113732*F20^3+0.00000701863*F20^4-0.00000001291*F20^5))*J20,"Укажите пол правильно!"))</f>
        <v>54.35522622824141</v>
      </c>
      <c r="S20" s="119" t="s">
        <v>62</v>
      </c>
      <c r="T20" s="215" t="s">
        <v>153</v>
      </c>
    </row>
    <row r="21" spans="1:20" s="115" customFormat="1" ht="14.25" customHeight="1">
      <c r="A21" s="398" t="s">
        <v>129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</row>
    <row r="22" spans="1:20" s="115" customFormat="1" ht="14.25" customHeight="1">
      <c r="A22" s="117">
        <v>1</v>
      </c>
      <c r="B22" s="120" t="s">
        <v>164</v>
      </c>
      <c r="C22" s="97">
        <v>28180</v>
      </c>
      <c r="D22" s="117" t="s">
        <v>152</v>
      </c>
      <c r="E22" s="121" t="s">
        <v>35</v>
      </c>
      <c r="F22" s="122">
        <v>71.8</v>
      </c>
      <c r="G22" s="123">
        <v>60</v>
      </c>
      <c r="H22" s="133"/>
      <c r="I22" s="133"/>
      <c r="J22" s="134">
        <v>67.5</v>
      </c>
      <c r="K22" s="133"/>
      <c r="L22" s="133"/>
      <c r="M22" s="133"/>
      <c r="N22" s="133"/>
      <c r="O22" s="133"/>
      <c r="P22" s="132">
        <v>1</v>
      </c>
      <c r="Q22" s="132">
        <v>12</v>
      </c>
      <c r="R22" s="119">
        <f>IF($B$5="Женщины",(500/(594.31747775582-27.23842536447*F22+0.82112226871*F22^2-0.00930733913*F22^3+0.00004731582*F22^4-0.00000009054*F22^5))*J22,IF($B$5="Мужчины",(500/(-216.0475144+16.2606339*F22-0.002388645*F22^2-0.00113732*F22^3+0.00000701863*F22^4-0.00000001291*F22^5))*J22,"Укажите пол правильно!"))</f>
        <v>66.00492337181437</v>
      </c>
      <c r="S22" s="295">
        <v>3</v>
      </c>
      <c r="T22" s="215" t="s">
        <v>153</v>
      </c>
    </row>
    <row r="23" spans="1:20" s="115" customFormat="1" ht="14.25" customHeight="1">
      <c r="A23" s="117">
        <v>2</v>
      </c>
      <c r="B23" s="120" t="s">
        <v>156</v>
      </c>
      <c r="C23" s="97">
        <v>30361</v>
      </c>
      <c r="D23" s="117">
        <v>2</v>
      </c>
      <c r="E23" s="121" t="s">
        <v>157</v>
      </c>
      <c r="F23" s="122">
        <v>67.9</v>
      </c>
      <c r="G23" s="123">
        <v>55</v>
      </c>
      <c r="H23" s="133"/>
      <c r="I23" s="133"/>
      <c r="J23" s="134">
        <v>57.5</v>
      </c>
      <c r="K23" s="133"/>
      <c r="L23" s="133"/>
      <c r="M23" s="133"/>
      <c r="N23" s="133"/>
      <c r="O23" s="133"/>
      <c r="P23" s="132">
        <v>2</v>
      </c>
      <c r="Q23" s="132">
        <v>9</v>
      </c>
      <c r="R23" s="119">
        <f>IF($B$5="Женщины",(500/(594.31747775582-27.23842536447*F23+0.82112226871*F23^2-0.00930733913*F23^3+0.00004731582*F23^4-0.00000009054*F23^5))*J23,IF($B$5="Мужчины",(500/(-216.0475144+16.2606339*F23-0.002388645*F23^2-0.00113732*F23^3+0.00000701863*F23^4-0.00000001291*F23^5))*J23,"Укажите пол правильно!"))</f>
        <v>58.438406664034304</v>
      </c>
      <c r="S23" s="119" t="s">
        <v>62</v>
      </c>
      <c r="T23" s="215" t="s">
        <v>162</v>
      </c>
    </row>
    <row r="24" spans="1:20" s="115" customFormat="1" ht="14.25" customHeight="1">
      <c r="A24" s="117">
        <v>3</v>
      </c>
      <c r="B24" s="265" t="s">
        <v>195</v>
      </c>
      <c r="C24" s="97">
        <v>30441</v>
      </c>
      <c r="D24" s="117">
        <v>1</v>
      </c>
      <c r="E24" s="121" t="s">
        <v>196</v>
      </c>
      <c r="F24" s="122">
        <v>70.3</v>
      </c>
      <c r="G24" s="123">
        <v>50</v>
      </c>
      <c r="H24" s="133"/>
      <c r="I24" s="133"/>
      <c r="J24" s="134">
        <v>55</v>
      </c>
      <c r="K24" s="133"/>
      <c r="L24" s="133"/>
      <c r="M24" s="133"/>
      <c r="N24" s="133"/>
      <c r="O24" s="133"/>
      <c r="P24" s="132">
        <v>3</v>
      </c>
      <c r="Q24" s="132">
        <v>8</v>
      </c>
      <c r="R24" s="119">
        <f>IF($B$5="Женщины",(500/(594.31747775582-27.23842536447*F24+0.82112226871*F24^2-0.00930733913*F24^3+0.00004731582*F24^4-0.00000009054*F24^5))*J24,IF($B$5="Мужчины",(500/(-216.0475144+16.2606339*F24-0.002388645*F24^2-0.00113732*F24^3+0.00000701863*F24^4-0.00000001291*F24^5))*J24,"Укажите пол правильно!"))</f>
        <v>54.55573951269737</v>
      </c>
      <c r="S24" s="119" t="s">
        <v>62</v>
      </c>
      <c r="T24" s="215" t="s">
        <v>197</v>
      </c>
    </row>
    <row r="25" spans="1:20" s="115" customFormat="1" ht="14.25" customHeight="1">
      <c r="A25" s="117">
        <v>4</v>
      </c>
      <c r="B25" s="120" t="s">
        <v>133</v>
      </c>
      <c r="C25" s="97">
        <v>32018</v>
      </c>
      <c r="D25" s="117" t="s">
        <v>62</v>
      </c>
      <c r="E25" s="121" t="s">
        <v>132</v>
      </c>
      <c r="F25" s="122">
        <v>71.9</v>
      </c>
      <c r="G25" s="123">
        <v>47.5</v>
      </c>
      <c r="H25" s="133"/>
      <c r="I25" s="133"/>
      <c r="J25" s="134">
        <v>52.5</v>
      </c>
      <c r="K25" s="133"/>
      <c r="L25" s="133"/>
      <c r="M25" s="133"/>
      <c r="N25" s="133"/>
      <c r="O25" s="133"/>
      <c r="P25" s="132">
        <v>4</v>
      </c>
      <c r="Q25" s="132">
        <v>7</v>
      </c>
      <c r="R25" s="119">
        <f>IF($B$5="Женщины",(500/(594.31747775582-27.23842536447*F25+0.82112226871*F25^2-0.00930733913*F25^3+0.00004731582*F25^4-0.00000009054*F25^5))*J25,IF($B$5="Мужчины",(500/(-216.0475144+16.2606339*F25-0.002388645*F25^2-0.00113732*F25^3+0.00000701863*F25^4-0.00000001291*F25^5))*J25,"Укажите пол правильно!"))</f>
        <v>51.289532739908836</v>
      </c>
      <c r="S25" s="119" t="s">
        <v>62</v>
      </c>
      <c r="T25" s="215" t="s">
        <v>33</v>
      </c>
    </row>
    <row r="26" spans="1:20" s="115" customFormat="1" ht="14.25" customHeight="1">
      <c r="A26" s="398" t="s">
        <v>130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</row>
    <row r="27" spans="1:20" s="115" customFormat="1" ht="14.25" customHeight="1">
      <c r="A27" s="117">
        <v>1</v>
      </c>
      <c r="B27" s="120" t="s">
        <v>185</v>
      </c>
      <c r="C27" s="97">
        <v>37459</v>
      </c>
      <c r="D27" s="117" t="s">
        <v>62</v>
      </c>
      <c r="E27" s="121" t="s">
        <v>182</v>
      </c>
      <c r="F27" s="122">
        <v>75</v>
      </c>
      <c r="G27" s="123">
        <v>35</v>
      </c>
      <c r="H27" s="133"/>
      <c r="I27" s="133"/>
      <c r="J27" s="134">
        <v>42.5</v>
      </c>
      <c r="K27" s="133"/>
      <c r="L27" s="133"/>
      <c r="M27" s="133"/>
      <c r="N27" s="133"/>
      <c r="O27" s="133"/>
      <c r="P27" s="132">
        <v>1</v>
      </c>
      <c r="Q27" s="132">
        <v>12</v>
      </c>
      <c r="R27" s="119">
        <f>IF($B$5="Женщины",(500/(594.31747775582-27.23842536447*F27+0.82112226871*F27^2-0.00930733913*F27^3+0.00004731582*F27^4-0.00000009054*F27^5))*J27,IF($B$5="Мужчины",(500/(-216.0475144+16.2606339*F27-0.002388645*F27^2-0.00113732*F27^3+0.00000701863*F27^4-0.00000001291*F27^5))*J27,"Укажите пол правильно!"))</f>
        <v>40.402227882178096</v>
      </c>
      <c r="S27" s="119" t="s">
        <v>62</v>
      </c>
      <c r="T27" s="215" t="s">
        <v>184</v>
      </c>
    </row>
    <row r="28" spans="1:24" s="115" customFormat="1" ht="13.5" customHeight="1">
      <c r="A28" s="137" t="s">
        <v>25</v>
      </c>
      <c r="B28" s="138"/>
      <c r="C28" s="136"/>
      <c r="D28" s="136" t="s">
        <v>26</v>
      </c>
      <c r="E28" s="141" t="s">
        <v>48</v>
      </c>
      <c r="F28" s="139" t="s">
        <v>28</v>
      </c>
      <c r="G28" s="193"/>
      <c r="H28" s="193"/>
      <c r="I28" s="193"/>
      <c r="J28" s="399" t="s">
        <v>35</v>
      </c>
      <c r="K28" s="399"/>
      <c r="L28" s="399"/>
      <c r="M28" s="399"/>
      <c r="N28" s="399"/>
      <c r="O28" s="399"/>
      <c r="P28" s="399"/>
      <c r="Q28" s="146"/>
      <c r="R28" s="139" t="s">
        <v>32</v>
      </c>
      <c r="S28" s="147"/>
      <c r="T28" s="141" t="s">
        <v>51</v>
      </c>
      <c r="V28" s="148"/>
      <c r="W28" s="148"/>
      <c r="X28" s="148"/>
    </row>
    <row r="29" spans="1:24" s="115" customFormat="1" ht="15.75" customHeight="1">
      <c r="A29" s="136"/>
      <c r="B29" s="138"/>
      <c r="C29" s="136"/>
      <c r="D29" s="136" t="s">
        <v>27</v>
      </c>
      <c r="E29" s="141" t="s">
        <v>134</v>
      </c>
      <c r="F29" s="139" t="s">
        <v>28</v>
      </c>
      <c r="G29" s="157"/>
      <c r="H29" s="157"/>
      <c r="I29" s="235"/>
      <c r="J29" s="399" t="s">
        <v>35</v>
      </c>
      <c r="K29" s="399"/>
      <c r="L29" s="399"/>
      <c r="M29" s="399"/>
      <c r="N29" s="399"/>
      <c r="O29" s="399"/>
      <c r="P29" s="399"/>
      <c r="Q29" s="150"/>
      <c r="R29" s="139" t="s">
        <v>32</v>
      </c>
      <c r="S29" s="139"/>
      <c r="T29" s="151" t="s">
        <v>50</v>
      </c>
      <c r="V29" s="148"/>
      <c r="W29" s="148"/>
      <c r="X29" s="148"/>
    </row>
    <row r="30" spans="1:24" s="115" customFormat="1" ht="15" customHeight="1">
      <c r="A30" s="136"/>
      <c r="B30" s="138"/>
      <c r="C30" s="136"/>
      <c r="D30" s="136" t="s">
        <v>27</v>
      </c>
      <c r="E30" s="141" t="s">
        <v>221</v>
      </c>
      <c r="F30" s="139" t="s">
        <v>119</v>
      </c>
      <c r="G30" s="142"/>
      <c r="H30" s="143"/>
      <c r="I30" s="143"/>
      <c r="J30" s="399" t="s">
        <v>35</v>
      </c>
      <c r="K30" s="399"/>
      <c r="L30" s="399"/>
      <c r="M30" s="399"/>
      <c r="N30" s="399"/>
      <c r="O30" s="399"/>
      <c r="P30" s="399"/>
      <c r="Q30" s="152"/>
      <c r="R30" s="153" t="s">
        <v>28</v>
      </c>
      <c r="S30" s="153"/>
      <c r="T30" s="154" t="s">
        <v>222</v>
      </c>
      <c r="V30" s="148"/>
      <c r="W30" s="148"/>
      <c r="X30" s="148"/>
    </row>
    <row r="31" spans="1:24" s="115" customFormat="1" ht="15.75" customHeight="1">
      <c r="A31" s="155"/>
      <c r="B31" s="156"/>
      <c r="C31" s="157"/>
      <c r="D31" s="155" t="s">
        <v>29</v>
      </c>
      <c r="E31" s="141" t="s">
        <v>118</v>
      </c>
      <c r="F31" s="106" t="s">
        <v>119</v>
      </c>
      <c r="G31" s="142"/>
      <c r="H31" s="143"/>
      <c r="I31" s="143"/>
      <c r="J31" s="399" t="s">
        <v>120</v>
      </c>
      <c r="K31" s="399"/>
      <c r="L31" s="399"/>
      <c r="M31" s="399"/>
      <c r="N31" s="399"/>
      <c r="O31" s="399"/>
      <c r="P31" s="399"/>
      <c r="Q31" s="150"/>
      <c r="R31" s="139" t="s">
        <v>28</v>
      </c>
      <c r="S31" s="139"/>
      <c r="T31" s="141" t="s">
        <v>146</v>
      </c>
      <c r="U31" s="159"/>
      <c r="V31" s="148"/>
      <c r="W31" s="148"/>
      <c r="X31" s="148"/>
    </row>
    <row r="32" spans="1:24" s="115" customFormat="1" ht="16.5">
      <c r="A32" s="160" t="s">
        <v>34</v>
      </c>
      <c r="B32" s="161"/>
      <c r="C32" s="160">
        <v>16</v>
      </c>
      <c r="D32" s="162"/>
      <c r="E32" s="163" t="s">
        <v>42</v>
      </c>
      <c r="F32" s="164"/>
      <c r="G32" s="148"/>
      <c r="H32" s="165"/>
      <c r="I32" s="165"/>
      <c r="J32" s="166"/>
      <c r="K32" s="165"/>
      <c r="L32" s="165"/>
      <c r="M32" s="165"/>
      <c r="N32" s="166"/>
      <c r="O32" s="167"/>
      <c r="P32" s="150"/>
      <c r="Q32" s="150"/>
      <c r="R32" s="168"/>
      <c r="S32" s="168"/>
      <c r="T32" s="169"/>
      <c r="U32" s="159"/>
      <c r="V32" s="148"/>
      <c r="W32" s="148"/>
      <c r="X32" s="148"/>
    </row>
    <row r="33" spans="1:24" s="174" customFormat="1" ht="16.5">
      <c r="A33" s="170"/>
      <c r="B33" s="171"/>
      <c r="C33" s="104"/>
      <c r="D33" s="172">
        <v>1</v>
      </c>
      <c r="E33" s="298" t="s">
        <v>215</v>
      </c>
      <c r="F33" s="119">
        <v>69.01</v>
      </c>
      <c r="G33" s="148"/>
      <c r="H33" s="165"/>
      <c r="I33" s="165"/>
      <c r="J33" s="166"/>
      <c r="K33" s="165"/>
      <c r="L33" s="165"/>
      <c r="M33" s="165"/>
      <c r="N33" s="166"/>
      <c r="O33" s="167"/>
      <c r="P33" s="150"/>
      <c r="Q33" s="150"/>
      <c r="R33" s="168"/>
      <c r="S33" s="168"/>
      <c r="T33" s="173"/>
      <c r="U33" s="159"/>
      <c r="V33" s="173"/>
      <c r="W33" s="173"/>
      <c r="X33" s="173"/>
    </row>
    <row r="34" spans="1:24" s="174" customFormat="1" ht="16.5">
      <c r="A34" s="170"/>
      <c r="B34" s="102"/>
      <c r="C34" s="104"/>
      <c r="D34" s="172">
        <v>2</v>
      </c>
      <c r="E34" s="298" t="s">
        <v>164</v>
      </c>
      <c r="F34" s="119">
        <v>66</v>
      </c>
      <c r="G34" s="148"/>
      <c r="H34" s="165"/>
      <c r="I34" s="165"/>
      <c r="J34" s="166"/>
      <c r="K34" s="165"/>
      <c r="L34" s="165"/>
      <c r="M34" s="165"/>
      <c r="N34" s="166"/>
      <c r="O34" s="167"/>
      <c r="P34" s="150"/>
      <c r="Q34" s="150"/>
      <c r="R34" s="168"/>
      <c r="S34" s="168"/>
      <c r="T34" s="141"/>
      <c r="U34" s="159"/>
      <c r="V34" s="173"/>
      <c r="W34" s="173"/>
      <c r="X34" s="173"/>
    </row>
    <row r="35" spans="1:24" s="174" customFormat="1" ht="16.5">
      <c r="A35" s="170"/>
      <c r="B35" s="102"/>
      <c r="C35" s="104"/>
      <c r="D35" s="172">
        <v>3</v>
      </c>
      <c r="E35" s="298" t="s">
        <v>192</v>
      </c>
      <c r="F35" s="233">
        <v>60.69</v>
      </c>
      <c r="G35" s="148"/>
      <c r="H35" s="165"/>
      <c r="I35" s="165"/>
      <c r="J35" s="166"/>
      <c r="K35" s="165"/>
      <c r="L35" s="165"/>
      <c r="M35" s="165"/>
      <c r="N35" s="166"/>
      <c r="O35" s="167"/>
      <c r="P35" s="150"/>
      <c r="Q35" s="150"/>
      <c r="R35" s="168"/>
      <c r="S35" s="168"/>
      <c r="T35" s="173"/>
      <c r="U35" s="159"/>
      <c r="V35" s="173"/>
      <c r="W35" s="173"/>
      <c r="X35" s="173"/>
    </row>
    <row r="36" spans="1:24" s="174" customFormat="1" ht="16.5">
      <c r="A36" s="142"/>
      <c r="B36" s="142"/>
      <c r="C36" s="142"/>
      <c r="D36" s="175"/>
      <c r="E36" s="176" t="s">
        <v>55</v>
      </c>
      <c r="F36" s="177"/>
      <c r="G36" s="142"/>
      <c r="H36" s="178"/>
      <c r="I36" s="178"/>
      <c r="J36" s="178"/>
      <c r="K36" s="178"/>
      <c r="L36" s="178"/>
      <c r="M36" s="178"/>
      <c r="N36" s="178"/>
      <c r="O36" s="178"/>
      <c r="P36" s="150"/>
      <c r="Q36" s="150"/>
      <c r="R36" s="168"/>
      <c r="S36" s="168"/>
      <c r="U36" s="159"/>
      <c r="V36" s="173"/>
      <c r="W36" s="173"/>
      <c r="X36" s="173"/>
    </row>
    <row r="37" spans="1:24" s="174" customFormat="1" ht="16.5">
      <c r="A37" s="142"/>
      <c r="B37" s="142"/>
      <c r="C37" s="142"/>
      <c r="D37" s="175">
        <v>1</v>
      </c>
      <c r="E37" s="121" t="s">
        <v>35</v>
      </c>
      <c r="F37" s="179">
        <v>54</v>
      </c>
      <c r="G37" s="142"/>
      <c r="H37" s="178"/>
      <c r="I37" s="178"/>
      <c r="J37" s="178"/>
      <c r="K37" s="178"/>
      <c r="L37" s="178"/>
      <c r="M37" s="178"/>
      <c r="N37" s="178"/>
      <c r="O37" s="178"/>
      <c r="P37" s="150"/>
      <c r="Q37" s="150"/>
      <c r="R37" s="168"/>
      <c r="S37" s="168"/>
      <c r="U37" s="159"/>
      <c r="V37" s="173"/>
      <c r="W37" s="173"/>
      <c r="X37" s="173"/>
    </row>
    <row r="38" spans="1:24" s="174" customFormat="1" ht="16.5">
      <c r="A38" s="142"/>
      <c r="B38" s="142"/>
      <c r="C38" s="142"/>
      <c r="D38" s="175">
        <v>2</v>
      </c>
      <c r="E38" s="121" t="s">
        <v>177</v>
      </c>
      <c r="F38" s="180">
        <v>31</v>
      </c>
      <c r="G38" s="142"/>
      <c r="H38" s="178"/>
      <c r="I38" s="178"/>
      <c r="J38" s="178"/>
      <c r="K38" s="178"/>
      <c r="L38" s="178"/>
      <c r="M38" s="178"/>
      <c r="N38" s="178"/>
      <c r="O38" s="178"/>
      <c r="P38" s="150"/>
      <c r="Q38" s="150"/>
      <c r="R38" s="168"/>
      <c r="S38" s="168"/>
      <c r="U38" s="159"/>
      <c r="V38" s="173"/>
      <c r="W38" s="173"/>
      <c r="X38" s="173"/>
    </row>
    <row r="39" spans="1:24" s="174" customFormat="1" ht="16.5">
      <c r="A39" s="142"/>
      <c r="B39" s="142"/>
      <c r="C39" s="142"/>
      <c r="D39" s="175">
        <v>3</v>
      </c>
      <c r="E39" s="121" t="s">
        <v>99</v>
      </c>
      <c r="F39" s="180">
        <v>21</v>
      </c>
      <c r="G39" s="142"/>
      <c r="H39" s="178"/>
      <c r="I39" s="178"/>
      <c r="J39" s="178"/>
      <c r="K39" s="178"/>
      <c r="L39" s="178"/>
      <c r="M39" s="178"/>
      <c r="N39" s="178"/>
      <c r="O39" s="178"/>
      <c r="P39" s="150"/>
      <c r="Q39" s="150"/>
      <c r="R39" s="168"/>
      <c r="S39" s="168"/>
      <c r="U39" s="159"/>
      <c r="V39" s="173"/>
      <c r="W39" s="173"/>
      <c r="X39" s="173"/>
    </row>
    <row r="40" spans="1:24" s="174" customFormat="1" ht="16.5">
      <c r="A40" s="142"/>
      <c r="B40" s="142"/>
      <c r="C40" s="142"/>
      <c r="D40" s="142"/>
      <c r="E40" s="142"/>
      <c r="F40" s="142"/>
      <c r="G40" s="142"/>
      <c r="H40" s="178"/>
      <c r="I40" s="178"/>
      <c r="J40" s="178"/>
      <c r="K40" s="178"/>
      <c r="L40" s="178"/>
      <c r="M40" s="178"/>
      <c r="N40" s="178"/>
      <c r="O40" s="178"/>
      <c r="P40" s="150"/>
      <c r="Q40" s="150"/>
      <c r="R40" s="168"/>
      <c r="S40" s="168"/>
      <c r="U40" s="159"/>
      <c r="V40" s="173"/>
      <c r="W40" s="173"/>
      <c r="X40" s="173"/>
    </row>
    <row r="41" spans="1:24" s="174" customFormat="1" ht="16.5">
      <c r="A41" s="181"/>
      <c r="B41" s="182" t="s">
        <v>31</v>
      </c>
      <c r="C41" s="182"/>
      <c r="D41" s="182"/>
      <c r="E41" s="182"/>
      <c r="F41" s="182"/>
      <c r="G41" s="142"/>
      <c r="H41" s="165"/>
      <c r="I41" s="165"/>
      <c r="J41" s="166"/>
      <c r="K41" s="165"/>
      <c r="L41" s="165"/>
      <c r="M41" s="165"/>
      <c r="N41" s="166"/>
      <c r="O41" s="167"/>
      <c r="P41" s="150"/>
      <c r="Q41" s="150"/>
      <c r="R41" s="168"/>
      <c r="S41" s="168"/>
      <c r="U41" s="159"/>
      <c r="V41" s="173"/>
      <c r="W41" s="173"/>
      <c r="X41" s="173"/>
    </row>
    <row r="42" spans="1:24" s="174" customFormat="1" ht="16.5">
      <c r="A42" s="183">
        <v>1</v>
      </c>
      <c r="B42" s="102" t="s">
        <v>43</v>
      </c>
      <c r="C42" s="104"/>
      <c r="D42" s="184"/>
      <c r="E42" s="185" t="s">
        <v>24</v>
      </c>
      <c r="F42" s="186" t="s">
        <v>32</v>
      </c>
      <c r="G42" s="185" t="s">
        <v>35</v>
      </c>
      <c r="H42" s="178"/>
      <c r="I42" s="178"/>
      <c r="J42" s="178"/>
      <c r="K42" s="178"/>
      <c r="L42" s="178"/>
      <c r="M42" s="178"/>
      <c r="N42" s="178"/>
      <c r="O42" s="178"/>
      <c r="P42" s="150"/>
      <c r="Q42" s="150"/>
      <c r="R42" s="168"/>
      <c r="S42" s="168"/>
      <c r="U42" s="159"/>
      <c r="V42" s="173"/>
      <c r="W42" s="173"/>
      <c r="X42" s="173"/>
    </row>
    <row r="43" spans="1:24" s="174" customFormat="1" ht="16.5">
      <c r="A43" s="183">
        <v>2</v>
      </c>
      <c r="B43" s="102" t="s">
        <v>44</v>
      </c>
      <c r="C43" s="104"/>
      <c r="D43" s="184"/>
      <c r="E43" s="185" t="s">
        <v>33</v>
      </c>
      <c r="F43" s="186" t="s">
        <v>32</v>
      </c>
      <c r="G43" s="185" t="s">
        <v>35</v>
      </c>
      <c r="H43" s="178"/>
      <c r="I43" s="178"/>
      <c r="J43" s="178"/>
      <c r="K43" s="178"/>
      <c r="L43" s="178"/>
      <c r="M43" s="178"/>
      <c r="N43" s="178"/>
      <c r="O43" s="178"/>
      <c r="P43" s="150"/>
      <c r="Q43" s="150"/>
      <c r="R43" s="168"/>
      <c r="S43" s="168"/>
      <c r="U43" s="159"/>
      <c r="V43" s="173"/>
      <c r="W43" s="173"/>
      <c r="X43" s="173"/>
    </row>
    <row r="44" spans="1:24" s="174" customFormat="1" ht="16.5">
      <c r="A44" s="142"/>
      <c r="B44" s="142"/>
      <c r="C44" s="142"/>
      <c r="D44" s="142"/>
      <c r="E44" s="142"/>
      <c r="F44" s="142"/>
      <c r="G44" s="142"/>
      <c r="H44" s="187"/>
      <c r="I44" s="187"/>
      <c r="J44" s="188"/>
      <c r="K44" s="188"/>
      <c r="L44" s="187"/>
      <c r="M44" s="187"/>
      <c r="N44" s="187"/>
      <c r="O44" s="187"/>
      <c r="P44" s="187"/>
      <c r="Q44" s="189"/>
      <c r="R44" s="173"/>
      <c r="S44" s="173"/>
      <c r="U44" s="173"/>
      <c r="V44" s="173"/>
      <c r="W44" s="173"/>
      <c r="X44" s="173"/>
    </row>
    <row r="45" spans="1:24" s="174" customFormat="1" ht="16.5">
      <c r="A45" s="170"/>
      <c r="B45" s="102"/>
      <c r="C45" s="104"/>
      <c r="D45" s="102"/>
      <c r="E45" s="105"/>
      <c r="F45" s="106"/>
      <c r="G45" s="108"/>
      <c r="H45" s="108"/>
      <c r="I45" s="108"/>
      <c r="J45" s="190"/>
      <c r="K45" s="191"/>
      <c r="L45" s="191"/>
      <c r="M45" s="191"/>
      <c r="N45" s="144"/>
      <c r="O45" s="145"/>
      <c r="P45" s="158"/>
      <c r="Q45" s="158"/>
      <c r="R45" s="192"/>
      <c r="S45" s="192"/>
      <c r="T45" s="113"/>
      <c r="U45" s="173"/>
      <c r="V45" s="173"/>
      <c r="W45" s="173"/>
      <c r="X45" s="173"/>
    </row>
    <row r="46" spans="1:24" s="174" customFormat="1" ht="16.5">
      <c r="A46" s="142"/>
      <c r="B46" s="142"/>
      <c r="C46" s="142"/>
      <c r="D46" s="142"/>
      <c r="E46" s="142"/>
      <c r="F46" s="142"/>
      <c r="G46" s="142"/>
      <c r="H46" s="165"/>
      <c r="I46" s="165"/>
      <c r="J46" s="166"/>
      <c r="K46" s="165"/>
      <c r="L46" s="165"/>
      <c r="M46" s="165"/>
      <c r="N46" s="166"/>
      <c r="O46" s="167"/>
      <c r="P46" s="150"/>
      <c r="Q46" s="150"/>
      <c r="R46" s="168"/>
      <c r="S46" s="168"/>
      <c r="U46" s="173"/>
      <c r="V46" s="173"/>
      <c r="W46" s="173"/>
      <c r="X46" s="173"/>
    </row>
    <row r="47" spans="1:24" s="174" customFormat="1" ht="16.5">
      <c r="A47" s="142"/>
      <c r="B47" s="142"/>
      <c r="C47" s="142"/>
      <c r="D47" s="142"/>
      <c r="E47" s="142"/>
      <c r="F47" s="142"/>
      <c r="G47" s="142"/>
      <c r="H47" s="165"/>
      <c r="I47" s="165"/>
      <c r="J47" s="166"/>
      <c r="K47" s="165"/>
      <c r="L47" s="165"/>
      <c r="M47" s="165"/>
      <c r="N47" s="166"/>
      <c r="O47" s="167"/>
      <c r="P47" s="150"/>
      <c r="Q47" s="150"/>
      <c r="R47" s="168"/>
      <c r="S47" s="168"/>
      <c r="U47" s="173"/>
      <c r="V47" s="173"/>
      <c r="W47" s="173"/>
      <c r="X47" s="173"/>
    </row>
    <row r="48" spans="1:24" s="174" customFormat="1" ht="16.5">
      <c r="A48" s="142"/>
      <c r="B48" s="142"/>
      <c r="C48" s="142"/>
      <c r="D48" s="142"/>
      <c r="E48" s="142"/>
      <c r="F48" s="142"/>
      <c r="G48" s="142"/>
      <c r="H48" s="115"/>
      <c r="I48" s="115"/>
      <c r="J48" s="166"/>
      <c r="K48" s="115"/>
      <c r="L48" s="115"/>
      <c r="M48" s="115"/>
      <c r="N48" s="115"/>
      <c r="O48" s="115"/>
      <c r="P48" s="150"/>
      <c r="Q48" s="150"/>
      <c r="R48" s="168"/>
      <c r="S48" s="168"/>
      <c r="U48" s="173"/>
      <c r="V48" s="173"/>
      <c r="W48" s="173"/>
      <c r="X48" s="173"/>
    </row>
    <row r="49" spans="1:24" s="174" customFormat="1" ht="16.5">
      <c r="A49" s="142"/>
      <c r="B49" s="142"/>
      <c r="C49" s="142"/>
      <c r="D49" s="142"/>
      <c r="E49" s="142"/>
      <c r="F49" s="142"/>
      <c r="G49" s="142"/>
      <c r="H49" s="193"/>
      <c r="I49" s="193"/>
      <c r="J49" s="143"/>
      <c r="K49" s="143"/>
      <c r="L49" s="143"/>
      <c r="M49" s="143"/>
      <c r="N49" s="143"/>
      <c r="O49" s="143"/>
      <c r="P49" s="143"/>
      <c r="Q49" s="136"/>
      <c r="R49" s="115"/>
      <c r="S49" s="115"/>
      <c r="U49" s="173"/>
      <c r="V49" s="173"/>
      <c r="W49" s="173"/>
      <c r="X49" s="173"/>
    </row>
    <row r="50" spans="1:24" s="174" customFormat="1" ht="16.5">
      <c r="A50" s="142"/>
      <c r="B50" s="142"/>
      <c r="C50" s="142"/>
      <c r="D50" s="142"/>
      <c r="E50" s="142"/>
      <c r="F50" s="142"/>
      <c r="G50" s="142"/>
      <c r="H50" s="194"/>
      <c r="I50" s="195"/>
      <c r="J50" s="143"/>
      <c r="K50" s="143"/>
      <c r="L50" s="143"/>
      <c r="M50" s="143"/>
      <c r="N50" s="143"/>
      <c r="O50" s="143"/>
      <c r="P50" s="143"/>
      <c r="Q50" s="136"/>
      <c r="R50" s="115"/>
      <c r="S50" s="115"/>
      <c r="U50" s="173"/>
      <c r="V50" s="173"/>
      <c r="W50" s="173"/>
      <c r="X50" s="173"/>
    </row>
    <row r="51" spans="1:24" s="174" customFormat="1" ht="16.5">
      <c r="A51" s="142"/>
      <c r="B51" s="142"/>
      <c r="C51" s="142"/>
      <c r="D51" s="142"/>
      <c r="E51" s="142"/>
      <c r="F51" s="142"/>
      <c r="G51" s="142"/>
      <c r="H51" s="194"/>
      <c r="I51" s="195"/>
      <c r="J51" s="143"/>
      <c r="K51" s="143"/>
      <c r="L51" s="143"/>
      <c r="M51" s="143"/>
      <c r="N51" s="143"/>
      <c r="O51" s="143"/>
      <c r="P51" s="143"/>
      <c r="Q51" s="136"/>
      <c r="R51" s="115"/>
      <c r="S51" s="115"/>
      <c r="U51" s="173"/>
      <c r="V51" s="173"/>
      <c r="W51" s="173"/>
      <c r="X51" s="173"/>
    </row>
    <row r="52" spans="1:24" s="174" customFormat="1" ht="16.5">
      <c r="A52" s="142"/>
      <c r="B52" s="142"/>
      <c r="C52" s="142"/>
      <c r="D52" s="142"/>
      <c r="E52" s="142"/>
      <c r="F52" s="142"/>
      <c r="G52" s="142"/>
      <c r="H52" s="194"/>
      <c r="I52" s="136"/>
      <c r="J52" s="143"/>
      <c r="K52" s="143"/>
      <c r="L52" s="143"/>
      <c r="M52" s="143"/>
      <c r="N52" s="143"/>
      <c r="O52" s="143"/>
      <c r="P52" s="143"/>
      <c r="Q52" s="136"/>
      <c r="R52" s="115"/>
      <c r="S52" s="115"/>
      <c r="U52" s="173"/>
      <c r="V52" s="173"/>
      <c r="W52" s="173"/>
      <c r="X52" s="173"/>
    </row>
    <row r="53" spans="1:24" s="174" customFormat="1" ht="16.5">
      <c r="A53" s="142"/>
      <c r="B53" s="142"/>
      <c r="C53" s="142"/>
      <c r="D53" s="142"/>
      <c r="E53" s="142"/>
      <c r="F53" s="142"/>
      <c r="G53" s="142"/>
      <c r="H53" s="148"/>
      <c r="I53" s="148"/>
      <c r="J53" s="196"/>
      <c r="K53" s="193"/>
      <c r="L53" s="169"/>
      <c r="M53" s="148"/>
      <c r="N53" s="148"/>
      <c r="O53" s="148"/>
      <c r="P53" s="148"/>
      <c r="Q53" s="136"/>
      <c r="R53" s="115"/>
      <c r="S53" s="115"/>
      <c r="U53" s="173"/>
      <c r="V53" s="173"/>
      <c r="W53" s="173"/>
      <c r="X53" s="173"/>
    </row>
    <row r="54" spans="1:24" s="174" customFormat="1" ht="16.5">
      <c r="A54" s="142"/>
      <c r="B54" s="142"/>
      <c r="C54" s="142"/>
      <c r="D54" s="142"/>
      <c r="E54" s="142"/>
      <c r="F54" s="142"/>
      <c r="G54" s="142"/>
      <c r="H54" s="148"/>
      <c r="I54" s="148"/>
      <c r="J54" s="196"/>
      <c r="K54" s="193"/>
      <c r="L54" s="169"/>
      <c r="M54" s="148"/>
      <c r="N54" s="148"/>
      <c r="O54" s="148"/>
      <c r="P54" s="148"/>
      <c r="Q54" s="197"/>
      <c r="R54" s="148"/>
      <c r="S54" s="148"/>
      <c r="U54" s="173"/>
      <c r="V54" s="173"/>
      <c r="W54" s="173"/>
      <c r="X54" s="173"/>
    </row>
    <row r="55" spans="1:24" s="174" customFormat="1" ht="16.5">
      <c r="A55" s="183"/>
      <c r="B55" s="198"/>
      <c r="C55" s="199"/>
      <c r="D55" s="198"/>
      <c r="E55" s="198"/>
      <c r="F55" s="200"/>
      <c r="G55" s="108"/>
      <c r="H55" s="148"/>
      <c r="I55" s="148"/>
      <c r="J55" s="196"/>
      <c r="K55" s="193"/>
      <c r="L55" s="169"/>
      <c r="M55" s="148"/>
      <c r="N55" s="148"/>
      <c r="O55" s="148"/>
      <c r="P55" s="148"/>
      <c r="Q55" s="197"/>
      <c r="R55" s="148"/>
      <c r="S55" s="148"/>
      <c r="U55" s="173"/>
      <c r="V55" s="173"/>
      <c r="W55" s="173"/>
      <c r="X55" s="173"/>
    </row>
    <row r="56" spans="1:24" s="174" customFormat="1" ht="16.5">
      <c r="A56" s="183"/>
      <c r="B56" s="198"/>
      <c r="C56" s="199"/>
      <c r="D56" s="198"/>
      <c r="E56" s="198"/>
      <c r="F56" s="200"/>
      <c r="G56" s="108"/>
      <c r="H56" s="148"/>
      <c r="I56" s="148"/>
      <c r="J56" s="196"/>
      <c r="K56" s="193"/>
      <c r="L56" s="169"/>
      <c r="M56" s="148"/>
      <c r="N56" s="148"/>
      <c r="O56" s="148"/>
      <c r="P56" s="148"/>
      <c r="Q56" s="201"/>
      <c r="R56" s="115"/>
      <c r="S56" s="115"/>
      <c r="U56" s="173"/>
      <c r="V56" s="173"/>
      <c r="W56" s="173"/>
      <c r="X56" s="173"/>
    </row>
    <row r="57" spans="1:24" s="174" customFormat="1" ht="16.5">
      <c r="A57" s="183"/>
      <c r="B57" s="198"/>
      <c r="C57" s="199"/>
      <c r="D57" s="198"/>
      <c r="E57" s="198"/>
      <c r="F57" s="200"/>
      <c r="G57" s="108"/>
      <c r="H57" s="140"/>
      <c r="I57" s="140"/>
      <c r="J57" s="202"/>
      <c r="K57" s="203"/>
      <c r="L57" s="203"/>
      <c r="M57" s="203"/>
      <c r="N57" s="204"/>
      <c r="O57" s="205"/>
      <c r="P57" s="149"/>
      <c r="Q57" s="197"/>
      <c r="R57" s="206"/>
      <c r="S57" s="206"/>
      <c r="U57" s="173"/>
      <c r="V57" s="173"/>
      <c r="W57" s="173"/>
      <c r="X57" s="173"/>
    </row>
    <row r="58" spans="1:24" s="174" customFormat="1" ht="16.5">
      <c r="A58" s="183"/>
      <c r="B58" s="198"/>
      <c r="C58" s="199"/>
      <c r="D58" s="198"/>
      <c r="E58" s="198"/>
      <c r="F58" s="200"/>
      <c r="G58" s="108"/>
      <c r="H58" s="140"/>
      <c r="I58" s="140"/>
      <c r="J58" s="202"/>
      <c r="K58" s="203"/>
      <c r="L58" s="203"/>
      <c r="M58" s="203"/>
      <c r="N58" s="204"/>
      <c r="O58" s="205"/>
      <c r="P58" s="149"/>
      <c r="Q58" s="197"/>
      <c r="R58" s="206"/>
      <c r="S58" s="206"/>
      <c r="U58" s="173"/>
      <c r="V58" s="173"/>
      <c r="W58" s="173"/>
      <c r="X58" s="173"/>
    </row>
    <row r="59" spans="1:24" s="174" customFormat="1" ht="16.5">
      <c r="A59" s="183"/>
      <c r="B59" s="198"/>
      <c r="C59" s="199"/>
      <c r="D59" s="198"/>
      <c r="E59" s="198"/>
      <c r="F59" s="200"/>
      <c r="G59" s="108"/>
      <c r="H59" s="140"/>
      <c r="I59" s="140"/>
      <c r="J59" s="202"/>
      <c r="K59" s="203"/>
      <c r="L59" s="203"/>
      <c r="M59" s="203"/>
      <c r="N59" s="204"/>
      <c r="O59" s="205"/>
      <c r="P59" s="149"/>
      <c r="Q59" s="197"/>
      <c r="R59" s="148"/>
      <c r="S59" s="148"/>
      <c r="U59" s="173"/>
      <c r="V59" s="173"/>
      <c r="W59" s="173"/>
      <c r="X59" s="173"/>
    </row>
    <row r="60" spans="1:24" s="174" customFormat="1" ht="16.5">
      <c r="A60" s="183"/>
      <c r="B60" s="198"/>
      <c r="C60" s="199"/>
      <c r="D60" s="198"/>
      <c r="E60" s="198"/>
      <c r="F60" s="200"/>
      <c r="G60" s="108"/>
      <c r="H60" s="140"/>
      <c r="I60" s="140"/>
      <c r="J60" s="207"/>
      <c r="K60" s="208"/>
      <c r="L60" s="208"/>
      <c r="M60" s="208"/>
      <c r="N60" s="209"/>
      <c r="O60" s="210"/>
      <c r="P60" s="211"/>
      <c r="Q60" s="211"/>
      <c r="R60" s="212"/>
      <c r="S60" s="212"/>
      <c r="U60" s="173"/>
      <c r="V60" s="173"/>
      <c r="W60" s="173"/>
      <c r="X60" s="173"/>
    </row>
    <row r="61" spans="1:24" s="174" customFormat="1" ht="16.5">
      <c r="A61" s="183"/>
      <c r="B61" s="198"/>
      <c r="C61" s="199"/>
      <c r="D61" s="198"/>
      <c r="E61" s="198"/>
      <c r="F61" s="200"/>
      <c r="G61" s="108"/>
      <c r="H61" s="140"/>
      <c r="I61" s="140"/>
      <c r="J61" s="202"/>
      <c r="K61" s="203"/>
      <c r="L61" s="203"/>
      <c r="M61" s="203"/>
      <c r="N61" s="204"/>
      <c r="O61" s="205"/>
      <c r="P61" s="149"/>
      <c r="Q61" s="149"/>
      <c r="R61" s="213"/>
      <c r="S61" s="213"/>
      <c r="U61" s="173"/>
      <c r="V61" s="173"/>
      <c r="W61" s="173"/>
      <c r="X61" s="173"/>
    </row>
    <row r="62" spans="1:24" s="174" customFormat="1" ht="16.5">
      <c r="A62" s="183"/>
      <c r="B62" s="198"/>
      <c r="C62" s="199"/>
      <c r="D62" s="198"/>
      <c r="E62" s="198"/>
      <c r="F62" s="200"/>
      <c r="G62" s="108"/>
      <c r="H62" s="140"/>
      <c r="I62" s="140"/>
      <c r="J62" s="202"/>
      <c r="K62" s="203"/>
      <c r="L62" s="203"/>
      <c r="M62" s="203"/>
      <c r="N62" s="204"/>
      <c r="O62" s="205"/>
      <c r="P62" s="149"/>
      <c r="Q62" s="149"/>
      <c r="R62" s="213"/>
      <c r="S62" s="213"/>
      <c r="U62" s="173"/>
      <c r="V62" s="173"/>
      <c r="W62" s="173"/>
      <c r="X62" s="173"/>
    </row>
    <row r="63" spans="1:24" s="174" customFormat="1" ht="16.5">
      <c r="A63" s="183"/>
      <c r="B63" s="198"/>
      <c r="C63" s="199"/>
      <c r="D63" s="198"/>
      <c r="E63" s="198"/>
      <c r="F63" s="200"/>
      <c r="G63" s="108"/>
      <c r="H63" s="140"/>
      <c r="I63" s="140"/>
      <c r="J63" s="202"/>
      <c r="K63" s="203"/>
      <c r="L63" s="203"/>
      <c r="M63" s="203"/>
      <c r="N63" s="204"/>
      <c r="O63" s="205"/>
      <c r="P63" s="149"/>
      <c r="Q63" s="149"/>
      <c r="R63" s="213"/>
      <c r="S63" s="213"/>
      <c r="U63" s="173"/>
      <c r="V63" s="173"/>
      <c r="W63" s="173"/>
      <c r="X63" s="173"/>
    </row>
    <row r="64" spans="1:24" s="174" customFormat="1" ht="16.5">
      <c r="A64" s="183"/>
      <c r="B64" s="198"/>
      <c r="C64" s="199"/>
      <c r="D64" s="198"/>
      <c r="E64" s="198"/>
      <c r="F64" s="200"/>
      <c r="G64" s="108"/>
      <c r="H64" s="140"/>
      <c r="I64" s="140"/>
      <c r="J64" s="202"/>
      <c r="K64" s="203"/>
      <c r="L64" s="203"/>
      <c r="M64" s="203"/>
      <c r="N64" s="204"/>
      <c r="O64" s="205"/>
      <c r="P64" s="149"/>
      <c r="Q64" s="149"/>
      <c r="R64" s="213"/>
      <c r="S64" s="213"/>
      <c r="U64" s="173"/>
      <c r="V64" s="173"/>
      <c r="W64" s="173"/>
      <c r="X64" s="173"/>
    </row>
    <row r="65" spans="1:24" s="174" customFormat="1" ht="16.5">
      <c r="A65" s="183"/>
      <c r="B65" s="198"/>
      <c r="C65" s="199"/>
      <c r="D65" s="198"/>
      <c r="E65" s="198"/>
      <c r="F65" s="200"/>
      <c r="G65" s="108"/>
      <c r="H65" s="140"/>
      <c r="I65" s="140"/>
      <c r="J65" s="202"/>
      <c r="K65" s="203"/>
      <c r="L65" s="203"/>
      <c r="M65" s="203"/>
      <c r="N65" s="204"/>
      <c r="O65" s="205"/>
      <c r="P65" s="149"/>
      <c r="Q65" s="149"/>
      <c r="R65" s="213"/>
      <c r="S65" s="213"/>
      <c r="U65" s="173"/>
      <c r="V65" s="173"/>
      <c r="W65" s="173"/>
      <c r="X65" s="173"/>
    </row>
    <row r="66" spans="1:24" s="174" customFormat="1" ht="16.5">
      <c r="A66" s="183"/>
      <c r="B66" s="198"/>
      <c r="C66" s="199"/>
      <c r="D66" s="198"/>
      <c r="E66" s="198"/>
      <c r="F66" s="200"/>
      <c r="G66" s="108"/>
      <c r="H66" s="140"/>
      <c r="I66" s="140"/>
      <c r="J66" s="202"/>
      <c r="K66" s="203"/>
      <c r="L66" s="203"/>
      <c r="M66" s="203"/>
      <c r="N66" s="204"/>
      <c r="O66" s="205"/>
      <c r="P66" s="149"/>
      <c r="Q66" s="149"/>
      <c r="R66" s="213"/>
      <c r="S66" s="213"/>
      <c r="U66" s="173"/>
      <c r="V66" s="173"/>
      <c r="W66" s="173"/>
      <c r="X66" s="173"/>
    </row>
    <row r="67" spans="1:24" s="174" customFormat="1" ht="16.5">
      <c r="A67" s="183"/>
      <c r="B67" s="198"/>
      <c r="C67" s="199"/>
      <c r="D67" s="198"/>
      <c r="E67" s="198"/>
      <c r="F67" s="200"/>
      <c r="G67" s="108"/>
      <c r="H67" s="140"/>
      <c r="I67" s="140"/>
      <c r="J67" s="202"/>
      <c r="K67" s="203"/>
      <c r="L67" s="203"/>
      <c r="M67" s="203"/>
      <c r="N67" s="204"/>
      <c r="O67" s="205"/>
      <c r="P67" s="149"/>
      <c r="Q67" s="149"/>
      <c r="R67" s="213"/>
      <c r="S67" s="213"/>
      <c r="U67" s="173"/>
      <c r="V67" s="173"/>
      <c r="W67" s="173"/>
      <c r="X67" s="173"/>
    </row>
    <row r="68" spans="1:24" s="174" customFormat="1" ht="16.5">
      <c r="A68" s="183"/>
      <c r="B68" s="198"/>
      <c r="C68" s="199"/>
      <c r="D68" s="198"/>
      <c r="E68" s="198"/>
      <c r="F68" s="200"/>
      <c r="G68" s="108"/>
      <c r="H68" s="140"/>
      <c r="I68" s="140"/>
      <c r="J68" s="202"/>
      <c r="K68" s="203"/>
      <c r="L68" s="203"/>
      <c r="M68" s="203"/>
      <c r="N68" s="204"/>
      <c r="O68" s="205"/>
      <c r="P68" s="149"/>
      <c r="Q68" s="149"/>
      <c r="R68" s="213"/>
      <c r="S68" s="213"/>
      <c r="U68" s="173"/>
      <c r="V68" s="173"/>
      <c r="W68" s="173"/>
      <c r="X68" s="173"/>
    </row>
    <row r="69" spans="1:24" s="174" customFormat="1" ht="16.5">
      <c r="A69" s="183"/>
      <c r="B69" s="198"/>
      <c r="C69" s="199"/>
      <c r="D69" s="198"/>
      <c r="E69" s="198"/>
      <c r="F69" s="200"/>
      <c r="G69" s="108"/>
      <c r="H69" s="140"/>
      <c r="I69" s="140"/>
      <c r="J69" s="202"/>
      <c r="K69" s="203"/>
      <c r="L69" s="203"/>
      <c r="M69" s="203"/>
      <c r="N69" s="204"/>
      <c r="O69" s="205"/>
      <c r="P69" s="149"/>
      <c r="Q69" s="149"/>
      <c r="R69" s="213"/>
      <c r="S69" s="213"/>
      <c r="U69" s="173"/>
      <c r="V69" s="173"/>
      <c r="W69" s="173"/>
      <c r="X69" s="173"/>
    </row>
    <row r="70" spans="1:24" s="174" customFormat="1" ht="16.5">
      <c r="A70" s="183"/>
      <c r="B70" s="198"/>
      <c r="C70" s="199"/>
      <c r="D70" s="198"/>
      <c r="E70" s="198"/>
      <c r="F70" s="200"/>
      <c r="G70" s="108"/>
      <c r="H70" s="140"/>
      <c r="I70" s="140"/>
      <c r="J70" s="202"/>
      <c r="K70" s="203"/>
      <c r="L70" s="203"/>
      <c r="M70" s="203"/>
      <c r="N70" s="204"/>
      <c r="O70" s="205"/>
      <c r="P70" s="149"/>
      <c r="Q70" s="149"/>
      <c r="R70" s="213"/>
      <c r="S70" s="213"/>
      <c r="U70" s="173"/>
      <c r="V70" s="173"/>
      <c r="W70" s="173"/>
      <c r="X70" s="173"/>
    </row>
    <row r="71" spans="1:24" s="174" customFormat="1" ht="16.5">
      <c r="A71" s="183"/>
      <c r="B71" s="198"/>
      <c r="C71" s="199"/>
      <c r="D71" s="198"/>
      <c r="E71" s="198"/>
      <c r="F71" s="200"/>
      <c r="G71" s="108"/>
      <c r="H71" s="140"/>
      <c r="I71" s="140"/>
      <c r="J71" s="202"/>
      <c r="K71" s="203"/>
      <c r="L71" s="203"/>
      <c r="M71" s="203"/>
      <c r="N71" s="204"/>
      <c r="O71" s="205"/>
      <c r="P71" s="149"/>
      <c r="Q71" s="149"/>
      <c r="R71" s="213"/>
      <c r="S71" s="213"/>
      <c r="U71" s="173"/>
      <c r="V71" s="173"/>
      <c r="W71" s="173"/>
      <c r="X71" s="173"/>
    </row>
    <row r="72" spans="1:24" s="174" customFormat="1" ht="16.5">
      <c r="A72" s="183"/>
      <c r="B72" s="198"/>
      <c r="C72" s="199"/>
      <c r="D72" s="198"/>
      <c r="E72" s="198"/>
      <c r="F72" s="200"/>
      <c r="G72" s="108"/>
      <c r="H72" s="140"/>
      <c r="I72" s="140"/>
      <c r="J72" s="202"/>
      <c r="K72" s="203"/>
      <c r="L72" s="203"/>
      <c r="M72" s="203"/>
      <c r="N72" s="204"/>
      <c r="O72" s="205"/>
      <c r="P72" s="149"/>
      <c r="Q72" s="149"/>
      <c r="R72" s="213"/>
      <c r="S72" s="213"/>
      <c r="U72" s="173"/>
      <c r="V72" s="173"/>
      <c r="W72" s="173"/>
      <c r="X72" s="173"/>
    </row>
    <row r="73" spans="1:24" s="174" customFormat="1" ht="16.5">
      <c r="A73" s="183"/>
      <c r="B73" s="198"/>
      <c r="C73" s="199"/>
      <c r="D73" s="198"/>
      <c r="E73" s="198"/>
      <c r="F73" s="200"/>
      <c r="G73" s="108"/>
      <c r="H73" s="140"/>
      <c r="I73" s="140"/>
      <c r="J73" s="202"/>
      <c r="K73" s="203"/>
      <c r="L73" s="203"/>
      <c r="M73" s="203"/>
      <c r="N73" s="204"/>
      <c r="O73" s="205"/>
      <c r="P73" s="149"/>
      <c r="Q73" s="149"/>
      <c r="R73" s="213"/>
      <c r="S73" s="213"/>
      <c r="U73" s="173"/>
      <c r="V73" s="173"/>
      <c r="W73" s="173"/>
      <c r="X73" s="173"/>
    </row>
    <row r="74" spans="1:24" s="174" customFormat="1" ht="16.5">
      <c r="A74" s="183"/>
      <c r="B74" s="198"/>
      <c r="C74" s="199"/>
      <c r="D74" s="198"/>
      <c r="E74" s="198"/>
      <c r="F74" s="200"/>
      <c r="G74" s="108"/>
      <c r="H74" s="140"/>
      <c r="I74" s="140"/>
      <c r="J74" s="202"/>
      <c r="K74" s="203"/>
      <c r="L74" s="203"/>
      <c r="M74" s="203"/>
      <c r="N74" s="204"/>
      <c r="O74" s="205"/>
      <c r="P74" s="149"/>
      <c r="Q74" s="149"/>
      <c r="R74" s="213"/>
      <c r="S74" s="213"/>
      <c r="U74" s="173"/>
      <c r="V74" s="173"/>
      <c r="W74" s="173"/>
      <c r="X74" s="173"/>
    </row>
    <row r="75" spans="1:24" s="174" customFormat="1" ht="16.5">
      <c r="A75" s="183"/>
      <c r="B75" s="198"/>
      <c r="C75" s="199"/>
      <c r="D75" s="198"/>
      <c r="E75" s="198"/>
      <c r="F75" s="200"/>
      <c r="G75" s="108"/>
      <c r="H75" s="140"/>
      <c r="I75" s="140"/>
      <c r="J75" s="202"/>
      <c r="K75" s="203"/>
      <c r="L75" s="203"/>
      <c r="M75" s="203"/>
      <c r="N75" s="204"/>
      <c r="O75" s="205"/>
      <c r="P75" s="149"/>
      <c r="Q75" s="149"/>
      <c r="R75" s="213"/>
      <c r="S75" s="213"/>
      <c r="U75" s="173"/>
      <c r="V75" s="173"/>
      <c r="W75" s="173"/>
      <c r="X75" s="173"/>
    </row>
    <row r="76" spans="1:24" s="174" customFormat="1" ht="16.5">
      <c r="A76" s="183"/>
      <c r="B76" s="198"/>
      <c r="C76" s="199"/>
      <c r="D76" s="198"/>
      <c r="E76" s="198"/>
      <c r="F76" s="200"/>
      <c r="G76" s="108"/>
      <c r="H76" s="140"/>
      <c r="I76" s="140"/>
      <c r="J76" s="202"/>
      <c r="K76" s="203"/>
      <c r="L76" s="203"/>
      <c r="M76" s="203"/>
      <c r="N76" s="204"/>
      <c r="O76" s="205"/>
      <c r="P76" s="149"/>
      <c r="Q76" s="149"/>
      <c r="R76" s="213"/>
      <c r="S76" s="213"/>
      <c r="U76" s="173"/>
      <c r="V76" s="173"/>
      <c r="W76" s="173"/>
      <c r="X76" s="173"/>
    </row>
    <row r="77" spans="1:24" s="174" customFormat="1" ht="16.5">
      <c r="A77" s="183"/>
      <c r="B77" s="198"/>
      <c r="C77" s="199"/>
      <c r="D77" s="198"/>
      <c r="E77" s="198"/>
      <c r="F77" s="200"/>
      <c r="G77" s="108"/>
      <c r="H77" s="140"/>
      <c r="I77" s="140"/>
      <c r="J77" s="202"/>
      <c r="K77" s="203"/>
      <c r="L77" s="203"/>
      <c r="M77" s="203"/>
      <c r="N77" s="204"/>
      <c r="O77" s="205"/>
      <c r="P77" s="149"/>
      <c r="Q77" s="149"/>
      <c r="R77" s="213"/>
      <c r="S77" s="213"/>
      <c r="U77" s="173"/>
      <c r="V77" s="173"/>
      <c r="W77" s="173"/>
      <c r="X77" s="173"/>
    </row>
    <row r="78" spans="1:24" s="174" customFormat="1" ht="16.5">
      <c r="A78" s="183"/>
      <c r="B78" s="198"/>
      <c r="C78" s="199"/>
      <c r="D78" s="198"/>
      <c r="E78" s="198"/>
      <c r="F78" s="200"/>
      <c r="G78" s="108"/>
      <c r="H78" s="140"/>
      <c r="I78" s="140"/>
      <c r="J78" s="202"/>
      <c r="K78" s="203"/>
      <c r="L78" s="203"/>
      <c r="M78" s="203"/>
      <c r="N78" s="204"/>
      <c r="O78" s="205"/>
      <c r="P78" s="149"/>
      <c r="Q78" s="149"/>
      <c r="R78" s="213"/>
      <c r="S78" s="213"/>
      <c r="U78" s="173"/>
      <c r="V78" s="173"/>
      <c r="W78" s="173"/>
      <c r="X78" s="173"/>
    </row>
    <row r="79" spans="1:24" s="174" customFormat="1" ht="16.5">
      <c r="A79" s="183"/>
      <c r="B79" s="198"/>
      <c r="C79" s="199"/>
      <c r="D79" s="198"/>
      <c r="E79" s="198"/>
      <c r="F79" s="200"/>
      <c r="G79" s="108"/>
      <c r="H79" s="140"/>
      <c r="I79" s="140"/>
      <c r="J79" s="202"/>
      <c r="K79" s="203"/>
      <c r="L79" s="203"/>
      <c r="M79" s="203"/>
      <c r="N79" s="204"/>
      <c r="O79" s="205"/>
      <c r="P79" s="149"/>
      <c r="Q79" s="149"/>
      <c r="R79" s="213"/>
      <c r="S79" s="213"/>
      <c r="U79" s="173"/>
      <c r="V79" s="173"/>
      <c r="W79" s="173"/>
      <c r="X79" s="173"/>
    </row>
    <row r="80" spans="1:24" s="174" customFormat="1" ht="16.5">
      <c r="A80" s="183"/>
      <c r="B80" s="198"/>
      <c r="C80" s="199"/>
      <c r="D80" s="198"/>
      <c r="E80" s="198"/>
      <c r="F80" s="200"/>
      <c r="G80" s="108"/>
      <c r="H80" s="140"/>
      <c r="I80" s="140"/>
      <c r="J80" s="202"/>
      <c r="K80" s="203"/>
      <c r="L80" s="203"/>
      <c r="M80" s="203"/>
      <c r="N80" s="204"/>
      <c r="O80" s="205"/>
      <c r="P80" s="149"/>
      <c r="Q80" s="149"/>
      <c r="R80" s="213"/>
      <c r="S80" s="213"/>
      <c r="U80" s="173"/>
      <c r="V80" s="173"/>
      <c r="W80" s="173"/>
      <c r="X80" s="173"/>
    </row>
    <row r="81" spans="1:24" s="174" customFormat="1" ht="16.5">
      <c r="A81" s="183"/>
      <c r="B81" s="198"/>
      <c r="C81" s="199"/>
      <c r="D81" s="198"/>
      <c r="E81" s="198"/>
      <c r="F81" s="200"/>
      <c r="G81" s="108"/>
      <c r="H81" s="140"/>
      <c r="I81" s="140"/>
      <c r="J81" s="202"/>
      <c r="K81" s="203"/>
      <c r="L81" s="203"/>
      <c r="M81" s="203"/>
      <c r="N81" s="204"/>
      <c r="O81" s="205"/>
      <c r="P81" s="149"/>
      <c r="Q81" s="149"/>
      <c r="R81" s="213"/>
      <c r="S81" s="213"/>
      <c r="U81" s="173"/>
      <c r="V81" s="173"/>
      <c r="W81" s="173"/>
      <c r="X81" s="173"/>
    </row>
    <row r="82" spans="1:24" s="174" customFormat="1" ht="16.5">
      <c r="A82" s="183"/>
      <c r="B82" s="198"/>
      <c r="C82" s="199"/>
      <c r="D82" s="198"/>
      <c r="E82" s="198"/>
      <c r="F82" s="200"/>
      <c r="G82" s="108"/>
      <c r="H82" s="140"/>
      <c r="I82" s="140"/>
      <c r="J82" s="202"/>
      <c r="K82" s="203"/>
      <c r="L82" s="203"/>
      <c r="M82" s="203"/>
      <c r="N82" s="204"/>
      <c r="O82" s="205"/>
      <c r="P82" s="149"/>
      <c r="Q82" s="149"/>
      <c r="R82" s="213"/>
      <c r="S82" s="213"/>
      <c r="U82" s="173"/>
      <c r="V82" s="173"/>
      <c r="W82" s="173"/>
      <c r="X82" s="173"/>
    </row>
    <row r="83" spans="1:24" s="174" customFormat="1" ht="16.5">
      <c r="A83" s="183"/>
      <c r="B83" s="198"/>
      <c r="C83" s="199"/>
      <c r="D83" s="198"/>
      <c r="E83" s="198"/>
      <c r="F83" s="200"/>
      <c r="G83" s="108"/>
      <c r="H83" s="140"/>
      <c r="I83" s="140"/>
      <c r="J83" s="202"/>
      <c r="K83" s="203"/>
      <c r="L83" s="203"/>
      <c r="M83" s="203"/>
      <c r="N83" s="204"/>
      <c r="O83" s="205"/>
      <c r="P83" s="149"/>
      <c r="Q83" s="149"/>
      <c r="R83" s="213"/>
      <c r="S83" s="213"/>
      <c r="U83" s="173"/>
      <c r="V83" s="173"/>
      <c r="W83" s="173"/>
      <c r="X83" s="173"/>
    </row>
    <row r="84" spans="1:24" s="174" customFormat="1" ht="16.5">
      <c r="A84" s="183"/>
      <c r="B84" s="198"/>
      <c r="C84" s="199"/>
      <c r="D84" s="198"/>
      <c r="E84" s="198"/>
      <c r="F84" s="200"/>
      <c r="G84" s="108"/>
      <c r="H84" s="140"/>
      <c r="I84" s="140"/>
      <c r="J84" s="202"/>
      <c r="K84" s="203"/>
      <c r="L84" s="203"/>
      <c r="M84" s="203"/>
      <c r="N84" s="204"/>
      <c r="O84" s="205"/>
      <c r="P84" s="149"/>
      <c r="Q84" s="149"/>
      <c r="R84" s="213"/>
      <c r="S84" s="213"/>
      <c r="U84" s="173"/>
      <c r="V84" s="173"/>
      <c r="W84" s="173"/>
      <c r="X84" s="173"/>
    </row>
    <row r="85" spans="1:24" s="174" customFormat="1" ht="16.5">
      <c r="A85" s="183"/>
      <c r="B85" s="198"/>
      <c r="C85" s="199"/>
      <c r="D85" s="198"/>
      <c r="E85" s="198"/>
      <c r="F85" s="200"/>
      <c r="G85" s="108"/>
      <c r="H85" s="140"/>
      <c r="I85" s="140"/>
      <c r="J85" s="202"/>
      <c r="K85" s="203"/>
      <c r="L85" s="203"/>
      <c r="M85" s="203"/>
      <c r="N85" s="204"/>
      <c r="O85" s="205"/>
      <c r="P85" s="149"/>
      <c r="Q85" s="149"/>
      <c r="R85" s="213"/>
      <c r="S85" s="213"/>
      <c r="U85" s="173"/>
      <c r="V85" s="173"/>
      <c r="W85" s="173"/>
      <c r="X85" s="173"/>
    </row>
    <row r="86" spans="1:24" s="174" customFormat="1" ht="16.5">
      <c r="A86" s="183"/>
      <c r="B86" s="198"/>
      <c r="C86" s="199"/>
      <c r="D86" s="198"/>
      <c r="E86" s="198"/>
      <c r="F86" s="200"/>
      <c r="G86" s="108"/>
      <c r="H86" s="140"/>
      <c r="I86" s="140"/>
      <c r="J86" s="202"/>
      <c r="K86" s="203"/>
      <c r="L86" s="203"/>
      <c r="M86" s="203"/>
      <c r="N86" s="204"/>
      <c r="O86" s="205"/>
      <c r="P86" s="149"/>
      <c r="Q86" s="149"/>
      <c r="R86" s="213"/>
      <c r="S86" s="213"/>
      <c r="U86" s="173"/>
      <c r="V86" s="173"/>
      <c r="W86" s="173"/>
      <c r="X86" s="173"/>
    </row>
    <row r="87" spans="1:24" s="174" customFormat="1" ht="16.5">
      <c r="A87" s="183"/>
      <c r="B87" s="198"/>
      <c r="C87" s="199"/>
      <c r="D87" s="198"/>
      <c r="E87" s="198"/>
      <c r="F87" s="200"/>
      <c r="G87" s="108"/>
      <c r="H87" s="140"/>
      <c r="I87" s="140"/>
      <c r="J87" s="202"/>
      <c r="K87" s="203"/>
      <c r="L87" s="203"/>
      <c r="M87" s="203"/>
      <c r="N87" s="204"/>
      <c r="O87" s="205"/>
      <c r="P87" s="149"/>
      <c r="Q87" s="149"/>
      <c r="R87" s="213"/>
      <c r="S87" s="213"/>
      <c r="U87" s="173"/>
      <c r="V87" s="173"/>
      <c r="W87" s="173"/>
      <c r="X87" s="173"/>
    </row>
    <row r="88" spans="1:24" s="174" customFormat="1" ht="16.5">
      <c r="A88" s="183"/>
      <c r="B88" s="198"/>
      <c r="C88" s="199"/>
      <c r="D88" s="198"/>
      <c r="E88" s="198"/>
      <c r="F88" s="200"/>
      <c r="G88" s="108"/>
      <c r="H88" s="140"/>
      <c r="I88" s="140"/>
      <c r="J88" s="202"/>
      <c r="K88" s="203"/>
      <c r="L88" s="203"/>
      <c r="M88" s="203"/>
      <c r="N88" s="204"/>
      <c r="O88" s="205"/>
      <c r="P88" s="149"/>
      <c r="Q88" s="149"/>
      <c r="R88" s="213"/>
      <c r="S88" s="213"/>
      <c r="U88" s="173"/>
      <c r="V88" s="173"/>
      <c r="W88" s="173"/>
      <c r="X88" s="173"/>
    </row>
    <row r="89" spans="1:24" s="174" customFormat="1" ht="16.5">
      <c r="A89" s="183"/>
      <c r="B89" s="198"/>
      <c r="C89" s="199"/>
      <c r="D89" s="198"/>
      <c r="E89" s="198"/>
      <c r="F89" s="200"/>
      <c r="G89" s="108"/>
      <c r="H89" s="140"/>
      <c r="I89" s="140"/>
      <c r="J89" s="202"/>
      <c r="K89" s="203"/>
      <c r="L89" s="203"/>
      <c r="M89" s="203"/>
      <c r="N89" s="204"/>
      <c r="O89" s="205"/>
      <c r="P89" s="149"/>
      <c r="Q89" s="149"/>
      <c r="R89" s="213"/>
      <c r="S89" s="213"/>
      <c r="U89" s="173"/>
      <c r="V89" s="173"/>
      <c r="W89" s="173"/>
      <c r="X89" s="173"/>
    </row>
    <row r="90" spans="1:24" s="174" customFormat="1" ht="16.5">
      <c r="A90" s="183"/>
      <c r="B90" s="198"/>
      <c r="C90" s="199"/>
      <c r="D90" s="198"/>
      <c r="E90" s="198"/>
      <c r="F90" s="200"/>
      <c r="G90" s="108"/>
      <c r="H90" s="140"/>
      <c r="I90" s="140"/>
      <c r="J90" s="202"/>
      <c r="K90" s="203"/>
      <c r="L90" s="203"/>
      <c r="M90" s="203"/>
      <c r="N90" s="204"/>
      <c r="O90" s="205"/>
      <c r="P90" s="149"/>
      <c r="Q90" s="149"/>
      <c r="R90" s="213"/>
      <c r="S90" s="213"/>
      <c r="U90" s="173"/>
      <c r="V90" s="173"/>
      <c r="W90" s="173"/>
      <c r="X90" s="173"/>
    </row>
    <row r="91" spans="1:24" s="174" customFormat="1" ht="16.5">
      <c r="A91" s="183"/>
      <c r="B91" s="198"/>
      <c r="C91" s="199"/>
      <c r="D91" s="198"/>
      <c r="E91" s="198"/>
      <c r="F91" s="200"/>
      <c r="G91" s="108"/>
      <c r="H91" s="140"/>
      <c r="I91" s="140"/>
      <c r="J91" s="202"/>
      <c r="K91" s="203"/>
      <c r="L91" s="203"/>
      <c r="M91" s="203"/>
      <c r="N91" s="204"/>
      <c r="O91" s="205"/>
      <c r="P91" s="149"/>
      <c r="Q91" s="149"/>
      <c r="R91" s="213"/>
      <c r="S91" s="213"/>
      <c r="U91" s="173"/>
      <c r="V91" s="173"/>
      <c r="W91" s="173"/>
      <c r="X91" s="173"/>
    </row>
    <row r="92" spans="1:24" s="174" customFormat="1" ht="16.5">
      <c r="A92" s="183"/>
      <c r="B92" s="198"/>
      <c r="C92" s="199"/>
      <c r="D92" s="198"/>
      <c r="E92" s="198"/>
      <c r="F92" s="200"/>
      <c r="G92" s="108"/>
      <c r="H92" s="140"/>
      <c r="I92" s="140"/>
      <c r="J92" s="202"/>
      <c r="K92" s="203"/>
      <c r="L92" s="203"/>
      <c r="M92" s="203"/>
      <c r="N92" s="204"/>
      <c r="O92" s="205"/>
      <c r="P92" s="149"/>
      <c r="Q92" s="149"/>
      <c r="R92" s="213"/>
      <c r="S92" s="213"/>
      <c r="U92" s="173"/>
      <c r="V92" s="173"/>
      <c r="W92" s="173"/>
      <c r="X92" s="173"/>
    </row>
    <row r="93" spans="1:24" s="174" customFormat="1" ht="16.5">
      <c r="A93" s="183"/>
      <c r="B93" s="198"/>
      <c r="C93" s="199"/>
      <c r="D93" s="198"/>
      <c r="E93" s="198"/>
      <c r="F93" s="200"/>
      <c r="G93" s="108"/>
      <c r="H93" s="140"/>
      <c r="I93" s="140"/>
      <c r="J93" s="202"/>
      <c r="K93" s="203"/>
      <c r="L93" s="203"/>
      <c r="M93" s="203"/>
      <c r="N93" s="204"/>
      <c r="O93" s="205"/>
      <c r="P93" s="149"/>
      <c r="Q93" s="149"/>
      <c r="R93" s="213"/>
      <c r="S93" s="213"/>
      <c r="U93" s="173"/>
      <c r="V93" s="173"/>
      <c r="W93" s="173"/>
      <c r="X93" s="173"/>
    </row>
    <row r="94" spans="1:24" s="174" customFormat="1" ht="16.5">
      <c r="A94" s="183"/>
      <c r="B94" s="198"/>
      <c r="C94" s="199"/>
      <c r="D94" s="198"/>
      <c r="E94" s="198"/>
      <c r="F94" s="200"/>
      <c r="G94" s="108"/>
      <c r="H94" s="140"/>
      <c r="I94" s="140"/>
      <c r="J94" s="202"/>
      <c r="K94" s="203"/>
      <c r="L94" s="203"/>
      <c r="M94" s="203"/>
      <c r="N94" s="204"/>
      <c r="O94" s="205"/>
      <c r="P94" s="149"/>
      <c r="Q94" s="149"/>
      <c r="R94" s="213"/>
      <c r="S94" s="213"/>
      <c r="U94" s="173"/>
      <c r="V94" s="173"/>
      <c r="W94" s="173"/>
      <c r="X94" s="173"/>
    </row>
    <row r="95" spans="1:24" s="174" customFormat="1" ht="16.5">
      <c r="A95" s="183"/>
      <c r="B95" s="198"/>
      <c r="C95" s="199"/>
      <c r="D95" s="198"/>
      <c r="E95" s="198"/>
      <c r="F95" s="200"/>
      <c r="G95" s="108"/>
      <c r="H95" s="140"/>
      <c r="I95" s="140"/>
      <c r="J95" s="202"/>
      <c r="K95" s="203"/>
      <c r="L95" s="203"/>
      <c r="M95" s="203"/>
      <c r="N95" s="204"/>
      <c r="O95" s="205"/>
      <c r="P95" s="149"/>
      <c r="Q95" s="149"/>
      <c r="R95" s="213"/>
      <c r="S95" s="213"/>
      <c r="U95" s="173"/>
      <c r="V95" s="173"/>
      <c r="W95" s="173"/>
      <c r="X95" s="173"/>
    </row>
    <row r="96" spans="1:24" s="174" customFormat="1" ht="16.5">
      <c r="A96" s="183"/>
      <c r="B96" s="198"/>
      <c r="C96" s="199"/>
      <c r="D96" s="198"/>
      <c r="E96" s="198"/>
      <c r="F96" s="200"/>
      <c r="G96" s="108"/>
      <c r="H96" s="140"/>
      <c r="I96" s="140"/>
      <c r="J96" s="202"/>
      <c r="K96" s="203"/>
      <c r="L96" s="203"/>
      <c r="M96" s="203"/>
      <c r="N96" s="204"/>
      <c r="O96" s="205"/>
      <c r="P96" s="149"/>
      <c r="Q96" s="149"/>
      <c r="R96" s="213"/>
      <c r="S96" s="213"/>
      <c r="U96" s="173"/>
      <c r="V96" s="173"/>
      <c r="W96" s="173"/>
      <c r="X96" s="173"/>
    </row>
    <row r="97" spans="1:24" s="174" customFormat="1" ht="16.5">
      <c r="A97" s="183"/>
      <c r="B97" s="198"/>
      <c r="C97" s="199"/>
      <c r="D97" s="198"/>
      <c r="E97" s="198"/>
      <c r="F97" s="200"/>
      <c r="G97" s="108"/>
      <c r="H97" s="140"/>
      <c r="I97" s="140"/>
      <c r="J97" s="202"/>
      <c r="K97" s="203"/>
      <c r="L97" s="203"/>
      <c r="M97" s="203"/>
      <c r="N97" s="204"/>
      <c r="O97" s="205"/>
      <c r="P97" s="149"/>
      <c r="Q97" s="149"/>
      <c r="R97" s="213"/>
      <c r="S97" s="213"/>
      <c r="U97" s="173"/>
      <c r="V97" s="173"/>
      <c r="W97" s="173"/>
      <c r="X97" s="173"/>
    </row>
    <row r="98" spans="1:24" s="174" customFormat="1" ht="16.5">
      <c r="A98" s="183"/>
      <c r="B98" s="198"/>
      <c r="C98" s="199"/>
      <c r="D98" s="198"/>
      <c r="E98" s="198"/>
      <c r="F98" s="200"/>
      <c r="G98" s="108"/>
      <c r="H98" s="140"/>
      <c r="I98" s="140"/>
      <c r="J98" s="202"/>
      <c r="K98" s="203"/>
      <c r="L98" s="203"/>
      <c r="M98" s="203"/>
      <c r="N98" s="204"/>
      <c r="O98" s="205"/>
      <c r="P98" s="149"/>
      <c r="Q98" s="149"/>
      <c r="R98" s="213"/>
      <c r="S98" s="213"/>
      <c r="U98" s="173"/>
      <c r="V98" s="173"/>
      <c r="W98" s="173"/>
      <c r="X98" s="173"/>
    </row>
    <row r="99" spans="1:24" s="174" customFormat="1" ht="16.5">
      <c r="A99" s="183"/>
      <c r="B99" s="198"/>
      <c r="C99" s="199"/>
      <c r="D99" s="198"/>
      <c r="E99" s="198"/>
      <c r="F99" s="200"/>
      <c r="G99" s="108"/>
      <c r="H99" s="140"/>
      <c r="I99" s="140"/>
      <c r="J99" s="202"/>
      <c r="K99" s="203"/>
      <c r="L99" s="203"/>
      <c r="M99" s="203"/>
      <c r="N99" s="204"/>
      <c r="O99" s="205"/>
      <c r="P99" s="149"/>
      <c r="Q99" s="149"/>
      <c r="R99" s="213"/>
      <c r="S99" s="213"/>
      <c r="U99" s="173"/>
      <c r="V99" s="173"/>
      <c r="W99" s="173"/>
      <c r="X99" s="173"/>
    </row>
    <row r="100" spans="1:24" s="174" customFormat="1" ht="16.5">
      <c r="A100" s="183"/>
      <c r="B100" s="198"/>
      <c r="C100" s="199"/>
      <c r="D100" s="198"/>
      <c r="E100" s="198"/>
      <c r="F100" s="200"/>
      <c r="G100" s="108"/>
      <c r="H100" s="140"/>
      <c r="I100" s="140"/>
      <c r="J100" s="202"/>
      <c r="K100" s="203"/>
      <c r="L100" s="203"/>
      <c r="M100" s="203"/>
      <c r="N100" s="204"/>
      <c r="O100" s="205"/>
      <c r="P100" s="149"/>
      <c r="Q100" s="149"/>
      <c r="R100" s="213"/>
      <c r="S100" s="213"/>
      <c r="U100" s="173"/>
      <c r="V100" s="173"/>
      <c r="W100" s="173"/>
      <c r="X100" s="173"/>
    </row>
    <row r="101" spans="1:24" s="174" customFormat="1" ht="16.5">
      <c r="A101" s="183"/>
      <c r="B101" s="198"/>
      <c r="C101" s="199"/>
      <c r="D101" s="198"/>
      <c r="E101" s="198"/>
      <c r="F101" s="200"/>
      <c r="G101" s="108"/>
      <c r="H101" s="140"/>
      <c r="I101" s="140"/>
      <c r="J101" s="202"/>
      <c r="K101" s="203"/>
      <c r="L101" s="203"/>
      <c r="M101" s="203"/>
      <c r="N101" s="204"/>
      <c r="O101" s="205"/>
      <c r="P101" s="149"/>
      <c r="Q101" s="149"/>
      <c r="R101" s="213"/>
      <c r="S101" s="213"/>
      <c r="U101" s="173"/>
      <c r="V101" s="173"/>
      <c r="W101" s="173"/>
      <c r="X101" s="173"/>
    </row>
    <row r="102" spans="1:24" s="174" customFormat="1" ht="16.5">
      <c r="A102" s="183"/>
      <c r="B102" s="198"/>
      <c r="C102" s="199"/>
      <c r="D102" s="198"/>
      <c r="E102" s="198"/>
      <c r="F102" s="200"/>
      <c r="G102" s="108"/>
      <c r="H102" s="140"/>
      <c r="I102" s="140"/>
      <c r="J102" s="202"/>
      <c r="K102" s="203"/>
      <c r="L102" s="203"/>
      <c r="M102" s="203"/>
      <c r="N102" s="204"/>
      <c r="O102" s="205"/>
      <c r="P102" s="149"/>
      <c r="Q102" s="149"/>
      <c r="R102" s="213"/>
      <c r="S102" s="213"/>
      <c r="U102" s="173"/>
      <c r="V102" s="173"/>
      <c r="W102" s="173"/>
      <c r="X102" s="173"/>
    </row>
    <row r="103" spans="1:24" s="174" customFormat="1" ht="16.5">
      <c r="A103" s="183"/>
      <c r="B103" s="198"/>
      <c r="C103" s="199"/>
      <c r="D103" s="198"/>
      <c r="E103" s="198"/>
      <c r="F103" s="200"/>
      <c r="G103" s="108"/>
      <c r="H103" s="140"/>
      <c r="I103" s="140"/>
      <c r="J103" s="202"/>
      <c r="K103" s="203"/>
      <c r="L103" s="203"/>
      <c r="M103" s="203"/>
      <c r="N103" s="204"/>
      <c r="O103" s="205"/>
      <c r="P103" s="149"/>
      <c r="Q103" s="149"/>
      <c r="R103" s="213"/>
      <c r="S103" s="213"/>
      <c r="U103" s="173"/>
      <c r="V103" s="173"/>
      <c r="W103" s="173"/>
      <c r="X103" s="173"/>
    </row>
    <row r="104" spans="1:24" s="174" customFormat="1" ht="16.5">
      <c r="A104" s="183"/>
      <c r="B104" s="198"/>
      <c r="C104" s="199"/>
      <c r="D104" s="198"/>
      <c r="E104" s="198"/>
      <c r="F104" s="200"/>
      <c r="G104" s="108"/>
      <c r="H104" s="140"/>
      <c r="I104" s="140"/>
      <c r="J104" s="202"/>
      <c r="K104" s="203"/>
      <c r="L104" s="203"/>
      <c r="M104" s="203"/>
      <c r="N104" s="204"/>
      <c r="O104" s="205"/>
      <c r="P104" s="149"/>
      <c r="Q104" s="149"/>
      <c r="R104" s="213"/>
      <c r="S104" s="213"/>
      <c r="U104" s="173"/>
      <c r="V104" s="173"/>
      <c r="W104" s="173"/>
      <c r="X104" s="173"/>
    </row>
    <row r="105" spans="1:24" s="174" customFormat="1" ht="16.5">
      <c r="A105" s="183"/>
      <c r="B105" s="198"/>
      <c r="C105" s="199"/>
      <c r="D105" s="198"/>
      <c r="E105" s="198"/>
      <c r="F105" s="200"/>
      <c r="G105" s="108"/>
      <c r="H105" s="140"/>
      <c r="I105" s="140"/>
      <c r="J105" s="202"/>
      <c r="K105" s="203"/>
      <c r="L105" s="203"/>
      <c r="M105" s="203"/>
      <c r="N105" s="204"/>
      <c r="O105" s="205"/>
      <c r="P105" s="149"/>
      <c r="Q105" s="149"/>
      <c r="R105" s="213"/>
      <c r="S105" s="213"/>
      <c r="U105" s="173"/>
      <c r="V105" s="173"/>
      <c r="W105" s="173"/>
      <c r="X105" s="173"/>
    </row>
    <row r="106" spans="1:24" s="174" customFormat="1" ht="16.5">
      <c r="A106" s="183"/>
      <c r="B106" s="198"/>
      <c r="C106" s="199"/>
      <c r="D106" s="198"/>
      <c r="E106" s="198"/>
      <c r="F106" s="200"/>
      <c r="G106" s="108"/>
      <c r="H106" s="140"/>
      <c r="I106" s="140"/>
      <c r="J106" s="202"/>
      <c r="K106" s="203"/>
      <c r="L106" s="203"/>
      <c r="M106" s="203"/>
      <c r="N106" s="204"/>
      <c r="O106" s="205"/>
      <c r="P106" s="149"/>
      <c r="Q106" s="149"/>
      <c r="R106" s="213"/>
      <c r="S106" s="213"/>
      <c r="U106" s="173"/>
      <c r="V106" s="173"/>
      <c r="W106" s="173"/>
      <c r="X106" s="173"/>
    </row>
    <row r="107" spans="1:24" s="174" customFormat="1" ht="16.5">
      <c r="A107" s="183"/>
      <c r="B107" s="198"/>
      <c r="C107" s="199"/>
      <c r="D107" s="198"/>
      <c r="E107" s="198"/>
      <c r="F107" s="200"/>
      <c r="G107" s="108"/>
      <c r="H107" s="140"/>
      <c r="I107" s="140"/>
      <c r="J107" s="202"/>
      <c r="K107" s="203"/>
      <c r="L107" s="203"/>
      <c r="M107" s="203"/>
      <c r="N107" s="204"/>
      <c r="O107" s="205"/>
      <c r="P107" s="149"/>
      <c r="Q107" s="149"/>
      <c r="R107" s="213"/>
      <c r="S107" s="213"/>
      <c r="U107" s="173"/>
      <c r="V107" s="173"/>
      <c r="W107" s="173"/>
      <c r="X107" s="173"/>
    </row>
    <row r="108" spans="1:24" s="174" customFormat="1" ht="16.5">
      <c r="A108" s="183"/>
      <c r="B108" s="198"/>
      <c r="C108" s="199"/>
      <c r="D108" s="198"/>
      <c r="E108" s="198"/>
      <c r="F108" s="200"/>
      <c r="G108" s="108"/>
      <c r="H108" s="140"/>
      <c r="I108" s="140"/>
      <c r="J108" s="202"/>
      <c r="K108" s="203"/>
      <c r="L108" s="203"/>
      <c r="M108" s="203"/>
      <c r="N108" s="204"/>
      <c r="O108" s="205"/>
      <c r="P108" s="149"/>
      <c r="Q108" s="149"/>
      <c r="R108" s="213"/>
      <c r="S108" s="213"/>
      <c r="U108" s="173"/>
      <c r="V108" s="173"/>
      <c r="W108" s="173"/>
      <c r="X108" s="173"/>
    </row>
    <row r="109" spans="1:24" s="174" customFormat="1" ht="16.5">
      <c r="A109" s="183"/>
      <c r="B109" s="198"/>
      <c r="C109" s="199"/>
      <c r="D109" s="198"/>
      <c r="E109" s="198"/>
      <c r="F109" s="200"/>
      <c r="G109" s="108"/>
      <c r="H109" s="140"/>
      <c r="I109" s="140"/>
      <c r="J109" s="202"/>
      <c r="K109" s="203"/>
      <c r="L109" s="203"/>
      <c r="M109" s="203"/>
      <c r="N109" s="204"/>
      <c r="O109" s="205"/>
      <c r="P109" s="149"/>
      <c r="Q109" s="149"/>
      <c r="R109" s="213"/>
      <c r="S109" s="213"/>
      <c r="U109" s="173"/>
      <c r="V109" s="173"/>
      <c r="W109" s="173"/>
      <c r="X109" s="173"/>
    </row>
    <row r="110" spans="1:24" s="174" customFormat="1" ht="16.5">
      <c r="A110" s="183"/>
      <c r="B110" s="198"/>
      <c r="C110" s="199"/>
      <c r="D110" s="198"/>
      <c r="E110" s="198"/>
      <c r="F110" s="200"/>
      <c r="G110" s="108"/>
      <c r="H110" s="140"/>
      <c r="I110" s="140"/>
      <c r="J110" s="202"/>
      <c r="K110" s="203"/>
      <c r="L110" s="203"/>
      <c r="M110" s="203"/>
      <c r="N110" s="204"/>
      <c r="O110" s="205"/>
      <c r="P110" s="149"/>
      <c r="Q110" s="149"/>
      <c r="R110" s="213"/>
      <c r="S110" s="213"/>
      <c r="U110" s="173"/>
      <c r="V110" s="173"/>
      <c r="W110" s="173"/>
      <c r="X110" s="173"/>
    </row>
    <row r="111" spans="1:19" ht="16.5">
      <c r="A111" s="183"/>
      <c r="B111" s="198"/>
      <c r="C111" s="199"/>
      <c r="D111" s="198"/>
      <c r="E111" s="198"/>
      <c r="F111" s="200"/>
      <c r="H111" s="140"/>
      <c r="I111" s="140"/>
      <c r="J111" s="202"/>
      <c r="K111" s="203"/>
      <c r="L111" s="203"/>
      <c r="M111" s="203"/>
      <c r="N111" s="204"/>
      <c r="O111" s="205"/>
      <c r="P111" s="149"/>
      <c r="Q111" s="149"/>
      <c r="R111" s="213"/>
      <c r="S111" s="213"/>
    </row>
    <row r="112" spans="1:19" ht="16.5">
      <c r="A112" s="183"/>
      <c r="B112" s="198"/>
      <c r="C112" s="199"/>
      <c r="D112" s="198"/>
      <c r="E112" s="198"/>
      <c r="F112" s="200"/>
      <c r="H112" s="140"/>
      <c r="I112" s="140"/>
      <c r="J112" s="202"/>
      <c r="K112" s="203"/>
      <c r="L112" s="203"/>
      <c r="M112" s="203"/>
      <c r="N112" s="204"/>
      <c r="O112" s="205"/>
      <c r="P112" s="149"/>
      <c r="Q112" s="149"/>
      <c r="R112" s="213"/>
      <c r="S112" s="213"/>
    </row>
    <row r="113" spans="1:19" ht="16.5">
      <c r="A113" s="183"/>
      <c r="B113" s="198"/>
      <c r="C113" s="199"/>
      <c r="D113" s="198"/>
      <c r="E113" s="198"/>
      <c r="F113" s="200"/>
      <c r="J113" s="202"/>
      <c r="K113" s="203"/>
      <c r="L113" s="203"/>
      <c r="M113" s="203"/>
      <c r="N113" s="204"/>
      <c r="O113" s="205"/>
      <c r="P113" s="149"/>
      <c r="Q113" s="149"/>
      <c r="R113" s="213"/>
      <c r="S113" s="213"/>
    </row>
    <row r="114" spans="1:6" ht="16.5">
      <c r="A114" s="183"/>
      <c r="B114" s="198"/>
      <c r="C114" s="199"/>
      <c r="D114" s="198"/>
      <c r="E114" s="198"/>
      <c r="F114" s="200"/>
    </row>
  </sheetData>
  <sheetProtection/>
  <mergeCells count="12">
    <mergeCell ref="J28:P28"/>
    <mergeCell ref="J29:P29"/>
    <mergeCell ref="J30:P30"/>
    <mergeCell ref="J31:P31"/>
    <mergeCell ref="A21:T21"/>
    <mergeCell ref="A26:T26"/>
    <mergeCell ref="A2:T2"/>
    <mergeCell ref="A1:T1"/>
    <mergeCell ref="A8:T8"/>
    <mergeCell ref="A11:T11"/>
    <mergeCell ref="A18:T18"/>
    <mergeCell ref="A6:T6"/>
  </mergeCells>
  <printOptions/>
  <pageMargins left="0" right="0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76"/>
  <sheetViews>
    <sheetView tabSelected="1" zoomScalePageLayoutView="0" workbookViewId="0" topLeftCell="A36">
      <selection activeCell="S66" sqref="S66"/>
    </sheetView>
  </sheetViews>
  <sheetFormatPr defaultColWidth="10.421875" defaultRowHeight="15"/>
  <cols>
    <col min="1" max="1" width="3.7109375" style="170" customWidth="1"/>
    <col min="2" max="2" width="26.57421875" style="102" customWidth="1"/>
    <col min="3" max="3" width="7.421875" style="104" customWidth="1"/>
    <col min="4" max="4" width="6.140625" style="102" customWidth="1"/>
    <col min="5" max="5" width="16.140625" style="105" customWidth="1"/>
    <col min="6" max="6" width="7.28125" style="106" customWidth="1"/>
    <col min="7" max="9" width="7.7109375" style="108" hidden="1" customWidth="1"/>
    <col min="10" max="10" width="7.57421875" style="190" customWidth="1"/>
    <col min="11" max="13" width="7.57421875" style="191" hidden="1" customWidth="1"/>
    <col min="14" max="14" width="8.140625" style="144" hidden="1" customWidth="1"/>
    <col min="15" max="15" width="7.7109375" style="145" hidden="1" customWidth="1"/>
    <col min="16" max="16" width="4.140625" style="158" customWidth="1"/>
    <col min="17" max="17" width="5.28125" style="236" customWidth="1"/>
    <col min="18" max="18" width="7.7109375" style="192" customWidth="1"/>
    <col min="19" max="19" width="5.140625" style="158" customWidth="1"/>
    <col min="20" max="20" width="24.7109375" style="237" customWidth="1"/>
    <col min="21" max="16384" width="10.421875" style="113" customWidth="1"/>
  </cols>
  <sheetData>
    <row r="1" spans="1:20" s="100" customFormat="1" ht="18">
      <c r="A1" s="405" t="s">
        <v>37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</row>
    <row r="2" spans="1:20" s="100" customFormat="1" ht="18">
      <c r="A2" s="406" t="s">
        <v>121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</row>
    <row r="3" spans="1:20" ht="16.5">
      <c r="A3" s="299"/>
      <c r="B3" s="300" t="s">
        <v>40</v>
      </c>
      <c r="C3" s="301"/>
      <c r="D3" s="300"/>
      <c r="E3" s="302"/>
      <c r="F3" s="303"/>
      <c r="G3" s="303"/>
      <c r="H3" s="303"/>
      <c r="I3" s="303"/>
      <c r="J3" s="304"/>
      <c r="K3" s="305"/>
      <c r="L3" s="305"/>
      <c r="M3" s="305"/>
      <c r="N3" s="306"/>
      <c r="O3" s="307"/>
      <c r="P3" s="307"/>
      <c r="Q3" s="307"/>
      <c r="R3" s="304"/>
      <c r="S3" s="305"/>
      <c r="T3" s="308">
        <v>43142</v>
      </c>
    </row>
    <row r="4" spans="1:20" s="114" customFormat="1" ht="67.5" customHeight="1">
      <c r="A4" s="309" t="s">
        <v>0</v>
      </c>
      <c r="B4" s="310" t="s">
        <v>1</v>
      </c>
      <c r="C4" s="311" t="s">
        <v>2</v>
      </c>
      <c r="D4" s="311" t="s">
        <v>3</v>
      </c>
      <c r="E4" s="312" t="s">
        <v>23</v>
      </c>
      <c r="F4" s="313" t="s">
        <v>4</v>
      </c>
      <c r="G4" s="314" t="s">
        <v>12</v>
      </c>
      <c r="H4" s="314" t="s">
        <v>13</v>
      </c>
      <c r="I4" s="314" t="s">
        <v>14</v>
      </c>
      <c r="J4" s="315" t="s">
        <v>5</v>
      </c>
      <c r="K4" s="316" t="s">
        <v>15</v>
      </c>
      <c r="L4" s="316" t="s">
        <v>16</v>
      </c>
      <c r="M4" s="316" t="s">
        <v>17</v>
      </c>
      <c r="N4" s="317" t="s">
        <v>6</v>
      </c>
      <c r="O4" s="315" t="s">
        <v>18</v>
      </c>
      <c r="P4" s="318" t="s">
        <v>7</v>
      </c>
      <c r="Q4" s="318" t="s">
        <v>8</v>
      </c>
      <c r="R4" s="319" t="s">
        <v>9</v>
      </c>
      <c r="S4" s="319" t="s">
        <v>10</v>
      </c>
      <c r="T4" s="320" t="s">
        <v>11</v>
      </c>
    </row>
    <row r="5" spans="1:20" s="115" customFormat="1" ht="16.5">
      <c r="A5" s="321"/>
      <c r="B5" s="321" t="s">
        <v>22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0" s="217" customFormat="1" ht="16.5" customHeight="1" hidden="1">
      <c r="A6" s="407" t="s">
        <v>39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</row>
    <row r="7" spans="1:20" s="222" customFormat="1" ht="16.5" hidden="1">
      <c r="A7" s="266">
        <v>1</v>
      </c>
      <c r="B7" s="267"/>
      <c r="C7" s="269"/>
      <c r="D7" s="269"/>
      <c r="E7" s="267"/>
      <c r="F7" s="271"/>
      <c r="G7" s="272"/>
      <c r="H7" s="272"/>
      <c r="I7" s="272"/>
      <c r="J7" s="273"/>
      <c r="K7" s="272"/>
      <c r="L7" s="272"/>
      <c r="M7" s="272"/>
      <c r="N7" s="273"/>
      <c r="O7" s="274"/>
      <c r="P7" s="275">
        <v>1</v>
      </c>
      <c r="Q7" s="276">
        <v>12</v>
      </c>
      <c r="R7" s="277">
        <f>IF($B$5="Женщины",(500/(594.31747775582-27.23842536447*F7+0.82112226871*F7^2-0.00930733913*F7^3+0.00004731582*F7^4-0.00000009054*F7^5))*J7,IF($B$5="Мужчины",(500/(-216.0475144+16.2606339*F7-0.002388645*F7^2-0.00113732*F7^3+0.00000701863*F7^4-0.00000001291*F7^5))*J7,"Укажите пол правильно!"))</f>
        <v>0</v>
      </c>
      <c r="S7" s="267"/>
      <c r="T7" s="322"/>
    </row>
    <row r="8" spans="1:20" s="222" customFormat="1" ht="16.5" hidden="1">
      <c r="A8" s="266">
        <v>2</v>
      </c>
      <c r="B8" s="267"/>
      <c r="C8" s="269"/>
      <c r="D8" s="269"/>
      <c r="E8" s="267"/>
      <c r="F8" s="271"/>
      <c r="G8" s="272"/>
      <c r="H8" s="272"/>
      <c r="I8" s="272"/>
      <c r="J8" s="273"/>
      <c r="K8" s="272"/>
      <c r="L8" s="272"/>
      <c r="M8" s="272"/>
      <c r="N8" s="273"/>
      <c r="O8" s="274"/>
      <c r="P8" s="275">
        <v>2</v>
      </c>
      <c r="Q8" s="276">
        <v>9</v>
      </c>
      <c r="R8" s="277">
        <f>IF($B$5="Женщины",(500/(594.31747775582-27.23842536447*F8+0.82112226871*F8^2-0.00930733913*F8^3+0.00004731582*F8^4-0.00000009054*F8^5))*J8,IF($B$5="Мужчины",(500/(-216.0475144+16.2606339*F8-0.002388645*F8^2-0.00113732*F8^3+0.00000701863*F8^4-0.00000001291*F8^5))*J8,"Укажите пол правильно!"))</f>
        <v>0</v>
      </c>
      <c r="S8" s="267"/>
      <c r="T8" s="322"/>
    </row>
    <row r="9" spans="1:20" s="217" customFormat="1" ht="16.5" customHeight="1">
      <c r="A9" s="403" t="s">
        <v>41</v>
      </c>
      <c r="B9" s="403"/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</row>
    <row r="10" spans="1:20" s="222" customFormat="1" ht="16.5">
      <c r="A10" s="266">
        <v>1</v>
      </c>
      <c r="B10" s="267" t="s">
        <v>176</v>
      </c>
      <c r="C10" s="268">
        <v>36923</v>
      </c>
      <c r="D10" s="269" t="s">
        <v>62</v>
      </c>
      <c r="E10" s="270" t="s">
        <v>177</v>
      </c>
      <c r="F10" s="271">
        <v>59</v>
      </c>
      <c r="G10" s="272">
        <v>80</v>
      </c>
      <c r="H10" s="272"/>
      <c r="I10" s="272"/>
      <c r="J10" s="273">
        <v>85</v>
      </c>
      <c r="K10" s="272"/>
      <c r="L10" s="272"/>
      <c r="M10" s="272"/>
      <c r="N10" s="273"/>
      <c r="O10" s="274"/>
      <c r="P10" s="275">
        <v>1</v>
      </c>
      <c r="Q10" s="276">
        <v>12</v>
      </c>
      <c r="R10" s="277">
        <f aca="true" t="shared" si="0" ref="R10:R15">IF($B$5="Женщины",(500/(594.31747775582-27.23842536447*F10+0.82112226871*F10^2-0.00930733913*F10^3+0.00004731582*F10^4-0.00000009054*F10^5))*J10,IF($B$5="Мужчины",(500/(-216.0475144+16.2606339*F10-0.002388645*F10^2-0.00113732*F10^3+0.00000701863*F10^4-0.00000001291*F10^5))*J10,"Укажите пол правильно!"))</f>
        <v>73.62482228522893</v>
      </c>
      <c r="S10" s="297">
        <v>3</v>
      </c>
      <c r="T10" s="278" t="s">
        <v>178</v>
      </c>
    </row>
    <row r="11" spans="1:20" s="222" customFormat="1" ht="16.5">
      <c r="A11" s="266">
        <v>2</v>
      </c>
      <c r="B11" s="267" t="s">
        <v>98</v>
      </c>
      <c r="C11" s="268">
        <v>38241</v>
      </c>
      <c r="D11" s="269" t="s">
        <v>62</v>
      </c>
      <c r="E11" s="270" t="s">
        <v>99</v>
      </c>
      <c r="F11" s="271">
        <v>57</v>
      </c>
      <c r="G11" s="272">
        <v>72.5</v>
      </c>
      <c r="H11" s="272"/>
      <c r="I11" s="272"/>
      <c r="J11" s="273">
        <v>77.5</v>
      </c>
      <c r="K11" s="272"/>
      <c r="L11" s="272"/>
      <c r="M11" s="272"/>
      <c r="N11" s="273"/>
      <c r="O11" s="274"/>
      <c r="P11" s="275">
        <v>2</v>
      </c>
      <c r="Q11" s="276">
        <v>9</v>
      </c>
      <c r="R11" s="277">
        <f t="shared" si="0"/>
        <v>69.35184750100659</v>
      </c>
      <c r="S11" s="297" t="s">
        <v>115</v>
      </c>
      <c r="T11" s="278" t="s">
        <v>100</v>
      </c>
    </row>
    <row r="12" spans="1:20" s="222" customFormat="1" ht="16.5">
      <c r="A12" s="266">
        <v>3</v>
      </c>
      <c r="B12" s="267" t="s">
        <v>199</v>
      </c>
      <c r="C12" s="268">
        <v>37760</v>
      </c>
      <c r="D12" s="269" t="s">
        <v>200</v>
      </c>
      <c r="E12" s="270" t="s">
        <v>99</v>
      </c>
      <c r="F12" s="271">
        <v>57.1</v>
      </c>
      <c r="G12" s="272">
        <v>70</v>
      </c>
      <c r="H12" s="272"/>
      <c r="I12" s="272"/>
      <c r="J12" s="273">
        <v>77.5</v>
      </c>
      <c r="K12" s="272"/>
      <c r="L12" s="272"/>
      <c r="M12" s="272"/>
      <c r="N12" s="273"/>
      <c r="O12" s="274"/>
      <c r="P12" s="275">
        <v>3</v>
      </c>
      <c r="Q12" s="276">
        <v>8</v>
      </c>
      <c r="R12" s="277">
        <f t="shared" si="0"/>
        <v>69.23521792987066</v>
      </c>
      <c r="S12" s="297" t="s">
        <v>115</v>
      </c>
      <c r="T12" s="278" t="s">
        <v>100</v>
      </c>
    </row>
    <row r="13" spans="1:20" s="222" customFormat="1" ht="16.5">
      <c r="A13" s="266">
        <v>4</v>
      </c>
      <c r="B13" s="267" t="s">
        <v>149</v>
      </c>
      <c r="C13" s="268">
        <v>37022</v>
      </c>
      <c r="D13" s="269">
        <v>2</v>
      </c>
      <c r="E13" s="270" t="s">
        <v>132</v>
      </c>
      <c r="F13" s="271">
        <v>58.9</v>
      </c>
      <c r="G13" s="272">
        <v>77.5</v>
      </c>
      <c r="H13" s="272"/>
      <c r="I13" s="272"/>
      <c r="J13" s="273">
        <v>77.5</v>
      </c>
      <c r="K13" s="272"/>
      <c r="L13" s="272"/>
      <c r="M13" s="272"/>
      <c r="N13" s="273"/>
      <c r="O13" s="274"/>
      <c r="P13" s="275">
        <v>4</v>
      </c>
      <c r="Q13" s="276">
        <v>7</v>
      </c>
      <c r="R13" s="277">
        <f t="shared" si="0"/>
        <v>67.23443361710501</v>
      </c>
      <c r="S13" s="297" t="s">
        <v>115</v>
      </c>
      <c r="T13" s="278" t="s">
        <v>33</v>
      </c>
    </row>
    <row r="14" spans="1:20" s="222" customFormat="1" ht="16.5">
      <c r="A14" s="266">
        <v>5</v>
      </c>
      <c r="B14" s="267" t="s">
        <v>140</v>
      </c>
      <c r="C14" s="268">
        <v>36860</v>
      </c>
      <c r="D14" s="269">
        <v>3</v>
      </c>
      <c r="E14" s="270" t="s">
        <v>132</v>
      </c>
      <c r="F14" s="271">
        <v>53.9</v>
      </c>
      <c r="G14" s="272">
        <v>52.5</v>
      </c>
      <c r="H14" s="272"/>
      <c r="I14" s="272"/>
      <c r="J14" s="273">
        <v>62.5</v>
      </c>
      <c r="K14" s="272"/>
      <c r="L14" s="272"/>
      <c r="M14" s="272"/>
      <c r="N14" s="273"/>
      <c r="O14" s="274"/>
      <c r="P14" s="275">
        <v>5</v>
      </c>
      <c r="Q14" s="276">
        <v>6</v>
      </c>
      <c r="R14" s="277">
        <f t="shared" si="0"/>
        <v>59.103545171991605</v>
      </c>
      <c r="S14" s="297" t="s">
        <v>84</v>
      </c>
      <c r="T14" s="278" t="s">
        <v>33</v>
      </c>
    </row>
    <row r="15" spans="1:20" s="222" customFormat="1" ht="16.5">
      <c r="A15" s="266">
        <v>6</v>
      </c>
      <c r="B15" s="267" t="s">
        <v>138</v>
      </c>
      <c r="C15" s="268">
        <v>37051</v>
      </c>
      <c r="D15" s="269" t="s">
        <v>62</v>
      </c>
      <c r="E15" s="270" t="s">
        <v>132</v>
      </c>
      <c r="F15" s="271">
        <v>59</v>
      </c>
      <c r="G15" s="272">
        <v>52.5</v>
      </c>
      <c r="H15" s="272"/>
      <c r="I15" s="272"/>
      <c r="J15" s="273">
        <v>55</v>
      </c>
      <c r="K15" s="272"/>
      <c r="L15" s="272"/>
      <c r="M15" s="272"/>
      <c r="N15" s="273"/>
      <c r="O15" s="274"/>
      <c r="P15" s="275">
        <v>6</v>
      </c>
      <c r="Q15" s="276">
        <v>5</v>
      </c>
      <c r="R15" s="277">
        <f t="shared" si="0"/>
        <v>47.63959089044225</v>
      </c>
      <c r="S15" s="297" t="s">
        <v>62</v>
      </c>
      <c r="T15" s="278" t="s">
        <v>33</v>
      </c>
    </row>
    <row r="16" spans="1:20" s="217" customFormat="1" ht="16.5" customHeight="1">
      <c r="A16" s="403" t="s">
        <v>38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</row>
    <row r="17" spans="1:20" s="222" customFormat="1" ht="16.5">
      <c r="A17" s="266">
        <v>1</v>
      </c>
      <c r="B17" s="267" t="s">
        <v>168</v>
      </c>
      <c r="C17" s="268">
        <v>30973</v>
      </c>
      <c r="D17" s="269" t="s">
        <v>136</v>
      </c>
      <c r="E17" s="270" t="s">
        <v>169</v>
      </c>
      <c r="F17" s="271">
        <v>63.6</v>
      </c>
      <c r="G17" s="272">
        <v>110</v>
      </c>
      <c r="H17" s="272"/>
      <c r="I17" s="272"/>
      <c r="J17" s="273">
        <v>117.5</v>
      </c>
      <c r="K17" s="272"/>
      <c r="L17" s="272"/>
      <c r="M17" s="272"/>
      <c r="N17" s="273"/>
      <c r="O17" s="274"/>
      <c r="P17" s="275">
        <v>1</v>
      </c>
      <c r="Q17" s="276">
        <v>12</v>
      </c>
      <c r="R17" s="277">
        <f>IF($B$5="Женщины",(500/(594.31747775582-27.23842536447*F17+0.82112226871*F17^2-0.00930733913*F17^3+0.00004731582*F17^4-0.00000009054*F17^5))*J17,IF($B$5="Мужчины",(500/(-216.0475144+16.2606339*F17-0.002388645*F17^2-0.00113732*F17^3+0.00000701863*F17^4-0.00000001291*F17^5))*J17,"Укажите пол правильно!"))</f>
        <v>95.17514169270622</v>
      </c>
      <c r="S17" s="297">
        <v>2</v>
      </c>
      <c r="T17" s="278" t="s">
        <v>170</v>
      </c>
    </row>
    <row r="18" spans="1:20" s="222" customFormat="1" ht="16.5">
      <c r="A18" s="266">
        <v>2</v>
      </c>
      <c r="B18" s="267" t="s">
        <v>179</v>
      </c>
      <c r="C18" s="268">
        <v>36078</v>
      </c>
      <c r="D18" s="269" t="s">
        <v>62</v>
      </c>
      <c r="E18" s="270" t="s">
        <v>177</v>
      </c>
      <c r="F18" s="271">
        <v>62.7</v>
      </c>
      <c r="G18" s="272">
        <v>80</v>
      </c>
      <c r="H18" s="272"/>
      <c r="I18" s="272"/>
      <c r="J18" s="273">
        <v>95</v>
      </c>
      <c r="K18" s="272"/>
      <c r="L18" s="272"/>
      <c r="M18" s="272"/>
      <c r="N18" s="273"/>
      <c r="O18" s="274"/>
      <c r="P18" s="275">
        <v>2</v>
      </c>
      <c r="Q18" s="276">
        <v>9</v>
      </c>
      <c r="R18" s="277">
        <f>IF($B$5="Женщины",(500/(594.31747775582-27.23842536447*F18+0.82112226871*F18^2-0.00930733913*F18^3+0.00004731582*F18^4-0.00000009054*F18^5))*J18,IF($B$5="Мужчины",(500/(-216.0475144+16.2606339*F18-0.002388645*F18^2-0.00113732*F18^3+0.00000701863*F18^4-0.00000001291*F18^5))*J18,"Укажите пол правильно!"))</f>
        <v>77.90376225318535</v>
      </c>
      <c r="S18" s="297">
        <v>3</v>
      </c>
      <c r="T18" s="278" t="s">
        <v>178</v>
      </c>
    </row>
    <row r="19" spans="1:20" s="222" customFormat="1" ht="16.5">
      <c r="A19" s="266">
        <v>3</v>
      </c>
      <c r="B19" s="267" t="s">
        <v>155</v>
      </c>
      <c r="C19" s="268">
        <v>37367</v>
      </c>
      <c r="D19" s="269" t="s">
        <v>62</v>
      </c>
      <c r="E19" s="270" t="s">
        <v>132</v>
      </c>
      <c r="F19" s="271">
        <v>63.2</v>
      </c>
      <c r="G19" s="272">
        <v>45</v>
      </c>
      <c r="H19" s="272"/>
      <c r="I19" s="272"/>
      <c r="J19" s="273">
        <v>55</v>
      </c>
      <c r="K19" s="272"/>
      <c r="L19" s="272"/>
      <c r="M19" s="272"/>
      <c r="N19" s="273"/>
      <c r="O19" s="274"/>
      <c r="P19" s="275">
        <v>3</v>
      </c>
      <c r="Q19" s="276">
        <v>8</v>
      </c>
      <c r="R19" s="277">
        <f>IF($B$5="Женщины",(500/(594.31747775582-27.23842536447*F19+0.82112226871*F19^2-0.00930733913*F19^3+0.00004731582*F19^4-0.00000009054*F19^5))*J19,IF($B$5="Мужчины",(500/(-216.0475144+16.2606339*F19-0.002388645*F19^2-0.00113732*F19^3+0.00000701863*F19^4-0.00000001291*F19^5))*J19,"Укажите пол правильно!"))</f>
        <v>44.79256873454109</v>
      </c>
      <c r="S19" s="297" t="s">
        <v>62</v>
      </c>
      <c r="T19" s="278" t="s">
        <v>33</v>
      </c>
    </row>
    <row r="20" spans="1:20" s="222" customFormat="1" ht="16.5">
      <c r="A20" s="266">
        <v>4</v>
      </c>
      <c r="B20" s="267" t="s">
        <v>173</v>
      </c>
      <c r="C20" s="268">
        <v>37173</v>
      </c>
      <c r="D20" s="269" t="s">
        <v>62</v>
      </c>
      <c r="E20" s="322" t="s">
        <v>174</v>
      </c>
      <c r="F20" s="271">
        <v>66</v>
      </c>
      <c r="G20" s="272">
        <v>45</v>
      </c>
      <c r="H20" s="272"/>
      <c r="I20" s="272"/>
      <c r="J20" s="273">
        <v>50</v>
      </c>
      <c r="K20" s="272"/>
      <c r="L20" s="272"/>
      <c r="M20" s="272"/>
      <c r="N20" s="273"/>
      <c r="O20" s="274"/>
      <c r="P20" s="275">
        <v>4</v>
      </c>
      <c r="Q20" s="276">
        <v>7</v>
      </c>
      <c r="R20" s="277">
        <f>IF($B$5="Женщины",(500/(594.31747775582-27.23842536447*F20+0.82112226871*F20^2-0.00930733913*F20^3+0.00004731582*F20^4-0.00000009054*F20^5))*J20,IF($B$5="Мужчины",(500/(-216.0475144+16.2606339*F20-0.002388645*F20^2-0.00113732*F20^3+0.00000701863*F20^4-0.00000001291*F20^5))*J20,"Укажите пол правильно!"))</f>
        <v>39.25981292256526</v>
      </c>
      <c r="S20" s="297" t="s">
        <v>62</v>
      </c>
      <c r="T20" s="278" t="s">
        <v>175</v>
      </c>
    </row>
    <row r="21" spans="1:20" s="222" customFormat="1" ht="20.25" customHeight="1">
      <c r="A21" s="403" t="s">
        <v>36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</row>
    <row r="22" spans="1:20" s="217" customFormat="1" ht="16.5" customHeight="1">
      <c r="A22" s="266">
        <v>1</v>
      </c>
      <c r="B22" s="267" t="s">
        <v>190</v>
      </c>
      <c r="C22" s="268">
        <v>17227</v>
      </c>
      <c r="D22" s="269" t="s">
        <v>62</v>
      </c>
      <c r="E22" s="270" t="s">
        <v>91</v>
      </c>
      <c r="F22" s="271">
        <v>74</v>
      </c>
      <c r="G22" s="272">
        <v>100</v>
      </c>
      <c r="H22" s="272"/>
      <c r="I22" s="272"/>
      <c r="J22" s="272">
        <v>107.5</v>
      </c>
      <c r="K22" s="272"/>
      <c r="L22" s="272"/>
      <c r="M22" s="272"/>
      <c r="N22" s="272"/>
      <c r="O22" s="323"/>
      <c r="P22" s="275">
        <v>1</v>
      </c>
      <c r="Q22" s="276">
        <v>12</v>
      </c>
      <c r="R22" s="277">
        <f>IF($B$5="Женщины",(500/(594.31747775582-27.23842536447*F22+0.82112226871*F22^2-0.00930733913*F22^3+0.00004731582*F22^4-0.00000009054*F22^5))*J22,IF($B$5="Мужчины",(500/(-216.0475144+16.2606339*F22-0.002388645*F22^2-0.00113732*F22^3+0.00000701863*F22^4-0.00000001291*F22^5))*J22,"Укажите пол правильно!"))</f>
        <v>77.32621114683728</v>
      </c>
      <c r="S22" s="277" t="s">
        <v>62</v>
      </c>
      <c r="T22" s="278" t="s">
        <v>191</v>
      </c>
    </row>
    <row r="23" spans="1:20" s="217" customFormat="1" ht="16.5" customHeight="1">
      <c r="A23" s="266">
        <v>2</v>
      </c>
      <c r="B23" s="267" t="s">
        <v>135</v>
      </c>
      <c r="C23" s="268">
        <v>34982</v>
      </c>
      <c r="D23" s="269" t="s">
        <v>136</v>
      </c>
      <c r="E23" s="270" t="s">
        <v>132</v>
      </c>
      <c r="F23" s="271">
        <v>70.4</v>
      </c>
      <c r="G23" s="272">
        <v>95</v>
      </c>
      <c r="H23" s="272"/>
      <c r="I23" s="272"/>
      <c r="J23" s="273">
        <v>105</v>
      </c>
      <c r="K23" s="272"/>
      <c r="L23" s="272"/>
      <c r="M23" s="272"/>
      <c r="N23" s="273"/>
      <c r="O23" s="274"/>
      <c r="P23" s="275">
        <v>2</v>
      </c>
      <c r="Q23" s="276">
        <v>9</v>
      </c>
      <c r="R23" s="277">
        <f>IF($B$5="Женщины",(500/(594.31747775582-27.23842536447*F23+0.82112226871*F23^2-0.00930733913*F23^3+0.00004731582*F23^4-0.00000009054*F23^5))*J23,IF($B$5="Мужчины",(500/(-216.0475144+16.2606339*F23-0.002388645*F23^2-0.00113732*F23^3+0.00000701863*F23^4-0.00000001291*F23^5))*J23,"Укажите пол правильно!"))</f>
        <v>78.34493846393498</v>
      </c>
      <c r="S23" s="277" t="s">
        <v>115</v>
      </c>
      <c r="T23" s="278" t="s">
        <v>33</v>
      </c>
    </row>
    <row r="24" spans="1:20" s="217" customFormat="1" ht="16.5" customHeight="1">
      <c r="A24" s="266">
        <v>3</v>
      </c>
      <c r="B24" s="324" t="s">
        <v>180</v>
      </c>
      <c r="C24" s="268">
        <v>37154</v>
      </c>
      <c r="D24" s="325" t="s">
        <v>62</v>
      </c>
      <c r="E24" s="270" t="s">
        <v>177</v>
      </c>
      <c r="F24" s="271">
        <v>72</v>
      </c>
      <c r="G24" s="272">
        <v>90</v>
      </c>
      <c r="H24" s="272"/>
      <c r="I24" s="272"/>
      <c r="J24" s="273">
        <v>102.5</v>
      </c>
      <c r="K24" s="272"/>
      <c r="L24" s="272"/>
      <c r="M24" s="272"/>
      <c r="N24" s="273"/>
      <c r="O24" s="274"/>
      <c r="P24" s="275">
        <v>3</v>
      </c>
      <c r="Q24" s="276">
        <v>8</v>
      </c>
      <c r="R24" s="277">
        <f>IF($B$5="Женщины",(500/(594.31747775582-27.23842536447*F24+0.82112226871*F24^2-0.00930733913*F24^3+0.00004731582*F24^4-0.00000009054*F24^5))*J24,IF($B$5="Мужчины",(500/(-216.0475144+16.2606339*F24-0.002388645*F24^2-0.00113732*F24^3+0.00000701863*F24^4-0.00000001291*F24^5))*J24,"Укажите пол правильно!"))</f>
        <v>75.20497861618121</v>
      </c>
      <c r="S24" s="277" t="s">
        <v>115</v>
      </c>
      <c r="T24" s="278" t="s">
        <v>178</v>
      </c>
    </row>
    <row r="25" spans="1:20" s="217" customFormat="1" ht="16.5" customHeight="1">
      <c r="A25" s="266">
        <v>4</v>
      </c>
      <c r="B25" s="267" t="s">
        <v>137</v>
      </c>
      <c r="C25" s="268">
        <v>34788</v>
      </c>
      <c r="D25" s="269" t="s">
        <v>136</v>
      </c>
      <c r="E25" s="270" t="s">
        <v>132</v>
      </c>
      <c r="F25" s="271">
        <v>73.8</v>
      </c>
      <c r="G25" s="272">
        <v>95</v>
      </c>
      <c r="H25" s="272"/>
      <c r="I25" s="272"/>
      <c r="J25" s="273">
        <v>95</v>
      </c>
      <c r="K25" s="272"/>
      <c r="L25" s="272"/>
      <c r="M25" s="272"/>
      <c r="N25" s="273"/>
      <c r="O25" s="274"/>
      <c r="P25" s="275">
        <v>4</v>
      </c>
      <c r="Q25" s="276">
        <v>7</v>
      </c>
      <c r="R25" s="277">
        <f>IF($B$5="Женщины",(500/(594.31747775582-27.23842536447*F25+0.82112226871*F25^2-0.00930733913*F25^3+0.00004731582*F25^4-0.00000009054*F25^5))*J25,IF($B$5="Мужчины",(500/(-216.0475144+16.2606339*F25-0.002388645*F25^2-0.00113732*F25^3+0.00000701863*F25^4-0.00000001291*F25^5))*J25,"Укажите пол правильно!"))</f>
        <v>68.46637187129286</v>
      </c>
      <c r="S25" s="277" t="s">
        <v>115</v>
      </c>
      <c r="T25" s="278" t="s">
        <v>33</v>
      </c>
    </row>
    <row r="26" spans="1:20" s="217" customFormat="1" ht="16.5" customHeight="1">
      <c r="A26" s="266">
        <v>5</v>
      </c>
      <c r="B26" s="267" t="s">
        <v>159</v>
      </c>
      <c r="C26" s="326">
        <v>1980</v>
      </c>
      <c r="D26" s="269" t="s">
        <v>62</v>
      </c>
      <c r="E26" s="270" t="s">
        <v>157</v>
      </c>
      <c r="F26" s="271">
        <v>67.7</v>
      </c>
      <c r="G26" s="272">
        <v>60</v>
      </c>
      <c r="H26" s="272"/>
      <c r="I26" s="272"/>
      <c r="J26" s="273">
        <v>67.5</v>
      </c>
      <c r="K26" s="272"/>
      <c r="L26" s="272"/>
      <c r="M26" s="272"/>
      <c r="N26" s="273"/>
      <c r="O26" s="274"/>
      <c r="P26" s="275">
        <v>5</v>
      </c>
      <c r="Q26" s="276">
        <v>6</v>
      </c>
      <c r="R26" s="277">
        <f>IF($B$5="Женщины",(500/(594.31747775582-27.23842536447*F26+0.82112226871*F26^2-0.00930733913*F26^3+0.00004731582*F26^4-0.00000009054*F26^5))*J26,IF($B$5="Мужчины",(500/(-216.0475144+16.2606339*F26-0.002388645*F26^2-0.00113732*F26^3+0.00000701863*F26^4-0.00000001291*F26^5))*J26,"Укажите пол правильно!"))</f>
        <v>51.92073814973812</v>
      </c>
      <c r="S26" s="297" t="s">
        <v>62</v>
      </c>
      <c r="T26" s="278" t="s">
        <v>160</v>
      </c>
    </row>
    <row r="27" spans="1:20" s="222" customFormat="1" ht="16.5">
      <c r="A27" s="403" t="s">
        <v>122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</row>
    <row r="28" spans="1:20" s="222" customFormat="1" ht="16.5">
      <c r="A28" s="266">
        <v>1</v>
      </c>
      <c r="B28" s="327" t="s">
        <v>213</v>
      </c>
      <c r="C28" s="325">
        <v>1983</v>
      </c>
      <c r="D28" s="328" t="s">
        <v>214</v>
      </c>
      <c r="E28" s="325" t="s">
        <v>91</v>
      </c>
      <c r="F28" s="271">
        <v>81.7</v>
      </c>
      <c r="G28" s="272">
        <v>180</v>
      </c>
      <c r="H28" s="272"/>
      <c r="I28" s="272"/>
      <c r="J28" s="273">
        <v>190</v>
      </c>
      <c r="K28" s="272"/>
      <c r="L28" s="272"/>
      <c r="M28" s="272"/>
      <c r="N28" s="273"/>
      <c r="O28" s="274"/>
      <c r="P28" s="275">
        <v>1</v>
      </c>
      <c r="Q28" s="276">
        <v>12</v>
      </c>
      <c r="R28" s="277">
        <f aca="true" t="shared" si="1" ref="R28:R35">IF($B$5="Женщины",(500/(594.31747775582-27.23842536447*F28+0.82112226871*F28^2-0.00930733913*F28^3+0.00004731582*F28^4-0.00000009054*F28^5))*J28,IF($B$5="Мужчины",(500/(-216.0475144+16.2606339*F28-0.002388645*F28^2-0.00113732*F28^3+0.00000701863*F28^4-0.00000001291*F28^5))*J28,"Укажите пол правильно!"))</f>
        <v>128.03343008771355</v>
      </c>
      <c r="S28" s="277" t="s">
        <v>136</v>
      </c>
      <c r="T28" s="278" t="s">
        <v>153</v>
      </c>
    </row>
    <row r="29" spans="1:20" s="217" customFormat="1" ht="16.5" customHeight="1">
      <c r="A29" s="266">
        <v>2</v>
      </c>
      <c r="B29" s="267" t="s">
        <v>206</v>
      </c>
      <c r="C29" s="326">
        <v>1996</v>
      </c>
      <c r="D29" s="269">
        <v>1</v>
      </c>
      <c r="E29" s="270" t="s">
        <v>204</v>
      </c>
      <c r="F29" s="271">
        <v>81.9</v>
      </c>
      <c r="G29" s="272">
        <v>150</v>
      </c>
      <c r="H29" s="272"/>
      <c r="I29" s="272"/>
      <c r="J29" s="273">
        <v>160</v>
      </c>
      <c r="K29" s="272"/>
      <c r="L29" s="272"/>
      <c r="M29" s="272"/>
      <c r="N29" s="273"/>
      <c r="O29" s="274"/>
      <c r="P29" s="275">
        <v>2</v>
      </c>
      <c r="Q29" s="276">
        <v>9</v>
      </c>
      <c r="R29" s="277">
        <f t="shared" si="1"/>
        <v>107.6575613266613</v>
      </c>
      <c r="S29" s="297">
        <v>1</v>
      </c>
      <c r="T29" s="278" t="s">
        <v>205</v>
      </c>
    </row>
    <row r="30" spans="1:20" s="217" customFormat="1" ht="16.5" customHeight="1">
      <c r="A30" s="266">
        <v>3</v>
      </c>
      <c r="B30" s="267" t="s">
        <v>203</v>
      </c>
      <c r="C30" s="326">
        <v>1988</v>
      </c>
      <c r="D30" s="269">
        <v>1</v>
      </c>
      <c r="E30" s="270" t="s">
        <v>204</v>
      </c>
      <c r="F30" s="271">
        <v>81.6</v>
      </c>
      <c r="G30" s="272">
        <v>150</v>
      </c>
      <c r="H30" s="272"/>
      <c r="I30" s="272"/>
      <c r="J30" s="273">
        <v>155</v>
      </c>
      <c r="K30" s="272"/>
      <c r="L30" s="272"/>
      <c r="M30" s="272"/>
      <c r="N30" s="273"/>
      <c r="O30" s="274"/>
      <c r="P30" s="275">
        <v>3</v>
      </c>
      <c r="Q30" s="276">
        <v>8</v>
      </c>
      <c r="R30" s="277">
        <f t="shared" si="1"/>
        <v>104.52632644899555</v>
      </c>
      <c r="S30" s="297">
        <v>1</v>
      </c>
      <c r="T30" s="278" t="s">
        <v>205</v>
      </c>
    </row>
    <row r="31" spans="1:20" s="217" customFormat="1" ht="16.5" customHeight="1">
      <c r="A31" s="266">
        <v>4</v>
      </c>
      <c r="B31" s="267" t="s">
        <v>50</v>
      </c>
      <c r="C31" s="268">
        <v>27274</v>
      </c>
      <c r="D31" s="269" t="s">
        <v>152</v>
      </c>
      <c r="E31" s="270" t="s">
        <v>132</v>
      </c>
      <c r="F31" s="271">
        <v>77.3</v>
      </c>
      <c r="G31" s="272">
        <v>125</v>
      </c>
      <c r="H31" s="272"/>
      <c r="I31" s="272"/>
      <c r="J31" s="273">
        <v>135</v>
      </c>
      <c r="K31" s="272"/>
      <c r="L31" s="272"/>
      <c r="M31" s="272"/>
      <c r="N31" s="273"/>
      <c r="O31" s="274"/>
      <c r="P31" s="275">
        <v>4</v>
      </c>
      <c r="Q31" s="276">
        <v>7</v>
      </c>
      <c r="R31" s="277">
        <f t="shared" si="1"/>
        <v>94.23779141620736</v>
      </c>
      <c r="S31" s="297">
        <v>2</v>
      </c>
      <c r="T31" s="278" t="s">
        <v>153</v>
      </c>
    </row>
    <row r="32" spans="1:20" s="217" customFormat="1" ht="16.5" customHeight="1">
      <c r="A32" s="266">
        <v>5</v>
      </c>
      <c r="B32" s="267" t="s">
        <v>207</v>
      </c>
      <c r="C32" s="268">
        <v>35990</v>
      </c>
      <c r="D32" s="269" t="s">
        <v>62</v>
      </c>
      <c r="E32" s="270" t="s">
        <v>208</v>
      </c>
      <c r="F32" s="271">
        <v>81.1</v>
      </c>
      <c r="G32" s="272">
        <v>115</v>
      </c>
      <c r="H32" s="272"/>
      <c r="I32" s="272"/>
      <c r="J32" s="273">
        <v>135</v>
      </c>
      <c r="K32" s="272"/>
      <c r="L32" s="272"/>
      <c r="M32" s="272"/>
      <c r="N32" s="273"/>
      <c r="O32" s="274"/>
      <c r="P32" s="275">
        <v>5</v>
      </c>
      <c r="Q32" s="276">
        <v>6</v>
      </c>
      <c r="R32" s="277">
        <f t="shared" si="1"/>
        <v>91.38289456430857</v>
      </c>
      <c r="S32" s="297">
        <v>2</v>
      </c>
      <c r="T32" s="278" t="s">
        <v>153</v>
      </c>
    </row>
    <row r="33" spans="1:20" s="217" customFormat="1" ht="16.5" customHeight="1">
      <c r="A33" s="266">
        <v>6</v>
      </c>
      <c r="B33" s="329" t="s">
        <v>141</v>
      </c>
      <c r="C33" s="268">
        <v>36794</v>
      </c>
      <c r="D33" s="330">
        <v>2</v>
      </c>
      <c r="E33" s="270" t="s">
        <v>132</v>
      </c>
      <c r="F33" s="271">
        <v>76.7</v>
      </c>
      <c r="G33" s="272">
        <v>82.5</v>
      </c>
      <c r="H33" s="272"/>
      <c r="I33" s="272"/>
      <c r="J33" s="273">
        <v>92.5</v>
      </c>
      <c r="K33" s="272"/>
      <c r="L33" s="272"/>
      <c r="M33" s="272"/>
      <c r="N33" s="273"/>
      <c r="O33" s="274"/>
      <c r="P33" s="275">
        <v>6</v>
      </c>
      <c r="Q33" s="276">
        <v>5</v>
      </c>
      <c r="R33" s="277">
        <f t="shared" si="1"/>
        <v>64.90804583088372</v>
      </c>
      <c r="S33" s="297" t="s">
        <v>84</v>
      </c>
      <c r="T33" s="278" t="s">
        <v>33</v>
      </c>
    </row>
    <row r="34" spans="1:20" s="217" customFormat="1" ht="16.5" customHeight="1">
      <c r="A34" s="266">
        <v>7</v>
      </c>
      <c r="B34" s="267" t="s">
        <v>145</v>
      </c>
      <c r="C34" s="268">
        <v>36770</v>
      </c>
      <c r="D34" s="269" t="s">
        <v>150</v>
      </c>
      <c r="E34" s="270" t="s">
        <v>132</v>
      </c>
      <c r="F34" s="271">
        <v>76</v>
      </c>
      <c r="G34" s="272">
        <v>75</v>
      </c>
      <c r="H34" s="272"/>
      <c r="I34" s="272"/>
      <c r="J34" s="273">
        <v>90</v>
      </c>
      <c r="K34" s="272"/>
      <c r="L34" s="272"/>
      <c r="M34" s="272"/>
      <c r="N34" s="273"/>
      <c r="O34" s="274"/>
      <c r="P34" s="275">
        <v>7</v>
      </c>
      <c r="Q34" s="276">
        <v>4</v>
      </c>
      <c r="R34" s="277">
        <f t="shared" si="1"/>
        <v>63.54758180712195</v>
      </c>
      <c r="S34" s="297" t="s">
        <v>84</v>
      </c>
      <c r="T34" s="278" t="s">
        <v>33</v>
      </c>
    </row>
    <row r="35" spans="1:20" s="217" customFormat="1" ht="16.5" customHeight="1">
      <c r="A35" s="266">
        <v>8</v>
      </c>
      <c r="B35" s="267" t="s">
        <v>143</v>
      </c>
      <c r="C35" s="268">
        <v>36564</v>
      </c>
      <c r="D35" s="269">
        <v>1</v>
      </c>
      <c r="E35" s="270" t="s">
        <v>132</v>
      </c>
      <c r="F35" s="271">
        <v>77.6</v>
      </c>
      <c r="G35" s="272">
        <v>75</v>
      </c>
      <c r="H35" s="272"/>
      <c r="I35" s="272"/>
      <c r="J35" s="273">
        <v>80</v>
      </c>
      <c r="K35" s="272"/>
      <c r="L35" s="272"/>
      <c r="M35" s="272"/>
      <c r="N35" s="273"/>
      <c r="O35" s="274"/>
      <c r="P35" s="275">
        <v>8</v>
      </c>
      <c r="Q35" s="276">
        <v>3</v>
      </c>
      <c r="R35" s="277">
        <f t="shared" si="1"/>
        <v>55.70127244483324</v>
      </c>
      <c r="S35" s="297" t="s">
        <v>62</v>
      </c>
      <c r="T35" s="278" t="s">
        <v>33</v>
      </c>
    </row>
    <row r="36" spans="1:20" s="222" customFormat="1" ht="16.5">
      <c r="A36" s="403" t="s">
        <v>123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</row>
    <row r="37" spans="1:20" s="222" customFormat="1" ht="16.5">
      <c r="A37" s="266">
        <v>1</v>
      </c>
      <c r="B37" s="267" t="s">
        <v>139</v>
      </c>
      <c r="C37" s="268">
        <v>31258</v>
      </c>
      <c r="D37" s="269">
        <v>2</v>
      </c>
      <c r="E37" s="270" t="s">
        <v>132</v>
      </c>
      <c r="F37" s="271">
        <v>90.2</v>
      </c>
      <c r="G37" s="272">
        <v>157.5</v>
      </c>
      <c r="H37" s="272"/>
      <c r="I37" s="272"/>
      <c r="J37" s="273">
        <v>170</v>
      </c>
      <c r="K37" s="272"/>
      <c r="L37" s="272"/>
      <c r="M37" s="272"/>
      <c r="N37" s="273"/>
      <c r="O37" s="274"/>
      <c r="P37" s="275">
        <v>1</v>
      </c>
      <c r="Q37" s="276">
        <v>12</v>
      </c>
      <c r="R37" s="277">
        <f aca="true" t="shared" si="2" ref="R37:R43">IF($B$5="Женщины",(500/(594.31747775582-27.23842536447*F37+0.82112226871*F37^2-0.00930733913*F37^3+0.00004731582*F37^4-0.00000009054*F37^5))*J37,IF($B$5="Мужчины",(500/(-216.0475144+16.2606339*F37-0.002388645*F37^2-0.00113732*F37^3+0.00000701863*F37^4-0.00000001291*F37^5))*J37,"Укажите пол правильно!"))</f>
        <v>108.40484557274638</v>
      </c>
      <c r="S37" s="297">
        <v>1</v>
      </c>
      <c r="T37" s="278" t="s">
        <v>33</v>
      </c>
    </row>
    <row r="38" spans="1:20" s="115" customFormat="1" ht="16.5">
      <c r="A38" s="266">
        <v>2</v>
      </c>
      <c r="B38" s="267" t="s">
        <v>210</v>
      </c>
      <c r="C38" s="268">
        <v>34047</v>
      </c>
      <c r="D38" s="269" t="s">
        <v>152</v>
      </c>
      <c r="E38" s="270" t="s">
        <v>177</v>
      </c>
      <c r="F38" s="271">
        <v>84.9</v>
      </c>
      <c r="G38" s="272">
        <v>145</v>
      </c>
      <c r="H38" s="272"/>
      <c r="I38" s="272"/>
      <c r="J38" s="273">
        <v>160</v>
      </c>
      <c r="K38" s="272"/>
      <c r="L38" s="272"/>
      <c r="M38" s="272"/>
      <c r="N38" s="273"/>
      <c r="O38" s="274"/>
      <c r="P38" s="275">
        <v>2</v>
      </c>
      <c r="Q38" s="276">
        <v>9</v>
      </c>
      <c r="R38" s="277">
        <f t="shared" si="2"/>
        <v>105.40488344297006</v>
      </c>
      <c r="S38" s="297">
        <v>2</v>
      </c>
      <c r="T38" s="278" t="s">
        <v>178</v>
      </c>
    </row>
    <row r="39" spans="1:20" s="115" customFormat="1" ht="16.5">
      <c r="A39" s="331">
        <v>3</v>
      </c>
      <c r="B39" s="332" t="s">
        <v>154</v>
      </c>
      <c r="C39" s="268">
        <v>32312</v>
      </c>
      <c r="D39" s="333" t="s">
        <v>136</v>
      </c>
      <c r="E39" s="334" t="s">
        <v>132</v>
      </c>
      <c r="F39" s="335">
        <v>90.2</v>
      </c>
      <c r="G39" s="336">
        <v>145</v>
      </c>
      <c r="H39" s="336"/>
      <c r="I39" s="336"/>
      <c r="J39" s="337">
        <v>160</v>
      </c>
      <c r="K39" s="336"/>
      <c r="L39" s="336"/>
      <c r="M39" s="336"/>
      <c r="N39" s="337"/>
      <c r="O39" s="338"/>
      <c r="P39" s="339">
        <v>3</v>
      </c>
      <c r="Q39" s="340">
        <v>8</v>
      </c>
      <c r="R39" s="341">
        <f t="shared" si="2"/>
        <v>102.02808995082012</v>
      </c>
      <c r="S39" s="342">
        <v>2</v>
      </c>
      <c r="T39" s="278" t="s">
        <v>24</v>
      </c>
    </row>
    <row r="40" spans="1:20" s="115" customFormat="1" ht="16.5">
      <c r="A40" s="266">
        <v>4</v>
      </c>
      <c r="B40" s="267" t="s">
        <v>142</v>
      </c>
      <c r="C40" s="268">
        <v>32191</v>
      </c>
      <c r="D40" s="269" t="s">
        <v>62</v>
      </c>
      <c r="E40" s="334" t="s">
        <v>132</v>
      </c>
      <c r="F40" s="271">
        <v>91.4</v>
      </c>
      <c r="G40" s="272">
        <v>137.5</v>
      </c>
      <c r="H40" s="272"/>
      <c r="I40" s="272"/>
      <c r="J40" s="273">
        <v>147.5</v>
      </c>
      <c r="K40" s="272"/>
      <c r="L40" s="272"/>
      <c r="M40" s="272"/>
      <c r="N40" s="273"/>
      <c r="O40" s="274"/>
      <c r="P40" s="275">
        <v>4</v>
      </c>
      <c r="Q40" s="276">
        <v>7</v>
      </c>
      <c r="R40" s="277">
        <f t="shared" si="2"/>
        <v>93.43855004964092</v>
      </c>
      <c r="S40" s="297">
        <v>3</v>
      </c>
      <c r="T40" s="278" t="s">
        <v>33</v>
      </c>
    </row>
    <row r="41" spans="1:20" s="115" customFormat="1" ht="16.5">
      <c r="A41" s="266">
        <v>5</v>
      </c>
      <c r="B41" s="267" t="s">
        <v>193</v>
      </c>
      <c r="C41" s="268">
        <v>25604</v>
      </c>
      <c r="D41" s="269" t="s">
        <v>62</v>
      </c>
      <c r="E41" s="270" t="s">
        <v>35</v>
      </c>
      <c r="F41" s="271">
        <v>92.8</v>
      </c>
      <c r="G41" s="272">
        <v>135</v>
      </c>
      <c r="H41" s="272"/>
      <c r="I41" s="272"/>
      <c r="J41" s="273">
        <v>147.5</v>
      </c>
      <c r="K41" s="272"/>
      <c r="L41" s="272"/>
      <c r="M41" s="272"/>
      <c r="N41" s="273"/>
      <c r="O41" s="274"/>
      <c r="P41" s="275">
        <v>5</v>
      </c>
      <c r="Q41" s="276">
        <v>6</v>
      </c>
      <c r="R41" s="277">
        <f t="shared" si="2"/>
        <v>92.75293169140447</v>
      </c>
      <c r="S41" s="297">
        <v>3</v>
      </c>
      <c r="T41" s="278" t="s">
        <v>194</v>
      </c>
    </row>
    <row r="42" spans="1:20" s="115" customFormat="1" ht="16.5">
      <c r="A42" s="331">
        <v>6</v>
      </c>
      <c r="B42" s="332" t="s">
        <v>161</v>
      </c>
      <c r="C42" s="326">
        <v>1985</v>
      </c>
      <c r="D42" s="333" t="s">
        <v>62</v>
      </c>
      <c r="E42" s="334" t="s">
        <v>157</v>
      </c>
      <c r="F42" s="335">
        <v>93</v>
      </c>
      <c r="G42" s="336">
        <v>110</v>
      </c>
      <c r="H42" s="336"/>
      <c r="I42" s="336"/>
      <c r="J42" s="337">
        <v>125</v>
      </c>
      <c r="K42" s="336"/>
      <c r="L42" s="336"/>
      <c r="M42" s="336"/>
      <c r="N42" s="337"/>
      <c r="O42" s="338"/>
      <c r="P42" s="339">
        <v>6</v>
      </c>
      <c r="Q42" s="340">
        <v>5</v>
      </c>
      <c r="R42" s="341">
        <f t="shared" si="2"/>
        <v>78.52376291888972</v>
      </c>
      <c r="S42" s="342" t="s">
        <v>62</v>
      </c>
      <c r="T42" s="343" t="s">
        <v>160</v>
      </c>
    </row>
    <row r="43" spans="1:20" s="115" customFormat="1" ht="16.5">
      <c r="A43" s="266">
        <v>7</v>
      </c>
      <c r="B43" s="267" t="s">
        <v>144</v>
      </c>
      <c r="C43" s="268">
        <v>36789</v>
      </c>
      <c r="D43" s="269" t="s">
        <v>84</v>
      </c>
      <c r="E43" s="270" t="s">
        <v>132</v>
      </c>
      <c r="F43" s="271">
        <v>88.5</v>
      </c>
      <c r="G43" s="272">
        <v>77.5</v>
      </c>
      <c r="H43" s="272"/>
      <c r="I43" s="272"/>
      <c r="J43" s="273">
        <v>77.5</v>
      </c>
      <c r="K43" s="272"/>
      <c r="L43" s="272"/>
      <c r="M43" s="272"/>
      <c r="N43" s="273"/>
      <c r="O43" s="274"/>
      <c r="P43" s="275">
        <v>7</v>
      </c>
      <c r="Q43" s="276">
        <v>4</v>
      </c>
      <c r="R43" s="277">
        <f t="shared" si="2"/>
        <v>49.9075219282815</v>
      </c>
      <c r="S43" s="297" t="s">
        <v>62</v>
      </c>
      <c r="T43" s="278" t="s">
        <v>33</v>
      </c>
    </row>
    <row r="44" spans="1:20" s="115" customFormat="1" ht="16.5">
      <c r="A44" s="403" t="s">
        <v>124</v>
      </c>
      <c r="B44" s="403"/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</row>
    <row r="45" spans="1:20" s="115" customFormat="1" ht="16.5">
      <c r="A45" s="266">
        <v>1</v>
      </c>
      <c r="B45" s="267" t="s">
        <v>218</v>
      </c>
      <c r="C45" s="326">
        <v>1982</v>
      </c>
      <c r="D45" s="269" t="s">
        <v>136</v>
      </c>
      <c r="E45" s="270" t="s">
        <v>35</v>
      </c>
      <c r="F45" s="271">
        <v>101.9</v>
      </c>
      <c r="G45" s="272">
        <v>170</v>
      </c>
      <c r="H45" s="272"/>
      <c r="I45" s="272"/>
      <c r="J45" s="273">
        <v>185</v>
      </c>
      <c r="K45" s="272"/>
      <c r="L45" s="272"/>
      <c r="M45" s="272"/>
      <c r="N45" s="273"/>
      <c r="O45" s="274"/>
      <c r="P45" s="275">
        <v>1</v>
      </c>
      <c r="Q45" s="276">
        <v>12</v>
      </c>
      <c r="R45" s="277">
        <f aca="true" t="shared" si="3" ref="R45:R50">IF($B$5="Женщины",(500/(594.31747775582-27.23842536447*F45+0.82112226871*F45^2-0.00930733913*F45^3+0.00004731582*F45^4-0.00000009054*F45^5))*J45,IF($B$5="Мужчины",(500/(-216.0475144+16.2606339*F45-0.002388645*F45^2-0.00113732*F45^3+0.00000701863*F45^4-0.00000001291*F45^5))*J45,"Укажите пол правильно!"))</f>
        <v>111.76542631454689</v>
      </c>
      <c r="S45" s="297">
        <v>1</v>
      </c>
      <c r="T45" s="278" t="s">
        <v>24</v>
      </c>
    </row>
    <row r="46" spans="1:20" s="115" customFormat="1" ht="16.5">
      <c r="A46" s="331">
        <v>2</v>
      </c>
      <c r="B46" s="332" t="s">
        <v>166</v>
      </c>
      <c r="C46" s="268">
        <v>26235</v>
      </c>
      <c r="D46" s="333" t="s">
        <v>152</v>
      </c>
      <c r="E46" s="334" t="s">
        <v>169</v>
      </c>
      <c r="F46" s="335">
        <v>98.3</v>
      </c>
      <c r="G46" s="336">
        <v>150</v>
      </c>
      <c r="H46" s="336"/>
      <c r="I46" s="336"/>
      <c r="J46" s="337">
        <v>170</v>
      </c>
      <c r="K46" s="336"/>
      <c r="L46" s="336"/>
      <c r="M46" s="336"/>
      <c r="N46" s="337"/>
      <c r="O46" s="338"/>
      <c r="P46" s="339">
        <v>2</v>
      </c>
      <c r="Q46" s="340">
        <v>9</v>
      </c>
      <c r="R46" s="341">
        <f t="shared" si="3"/>
        <v>104.18700135147483</v>
      </c>
      <c r="S46" s="297">
        <v>2</v>
      </c>
      <c r="T46" s="278" t="s">
        <v>167</v>
      </c>
    </row>
    <row r="47" spans="1:20" s="115" customFormat="1" ht="16.5">
      <c r="A47" s="266">
        <v>3</v>
      </c>
      <c r="B47" s="267" t="s">
        <v>148</v>
      </c>
      <c r="C47" s="268">
        <v>30744</v>
      </c>
      <c r="D47" s="269">
        <v>3</v>
      </c>
      <c r="E47" s="334" t="s">
        <v>132</v>
      </c>
      <c r="F47" s="271">
        <v>95.9</v>
      </c>
      <c r="G47" s="272">
        <v>157.5</v>
      </c>
      <c r="H47" s="272"/>
      <c r="I47" s="272"/>
      <c r="J47" s="273">
        <v>167.5</v>
      </c>
      <c r="K47" s="272"/>
      <c r="L47" s="272"/>
      <c r="M47" s="272"/>
      <c r="N47" s="273"/>
      <c r="O47" s="274"/>
      <c r="P47" s="275">
        <v>3</v>
      </c>
      <c r="Q47" s="276">
        <v>8</v>
      </c>
      <c r="R47" s="277">
        <f t="shared" si="3"/>
        <v>103.75113962126467</v>
      </c>
      <c r="S47" s="297">
        <v>2</v>
      </c>
      <c r="T47" s="278" t="s">
        <v>33</v>
      </c>
    </row>
    <row r="48" spans="1:20" s="115" customFormat="1" ht="16.5">
      <c r="A48" s="266">
        <v>4</v>
      </c>
      <c r="B48" s="267" t="s">
        <v>151</v>
      </c>
      <c r="C48" s="268">
        <v>32315</v>
      </c>
      <c r="D48" s="269" t="s">
        <v>136</v>
      </c>
      <c r="E48" s="270" t="s">
        <v>132</v>
      </c>
      <c r="F48" s="271">
        <v>104.2</v>
      </c>
      <c r="G48" s="272">
        <v>150</v>
      </c>
      <c r="H48" s="272"/>
      <c r="I48" s="272"/>
      <c r="J48" s="273">
        <v>160</v>
      </c>
      <c r="K48" s="272"/>
      <c r="L48" s="272"/>
      <c r="M48" s="272"/>
      <c r="N48" s="273"/>
      <c r="O48" s="274"/>
      <c r="P48" s="275">
        <v>4</v>
      </c>
      <c r="Q48" s="276">
        <v>7</v>
      </c>
      <c r="R48" s="277">
        <f t="shared" si="3"/>
        <v>95.86821203834901</v>
      </c>
      <c r="S48" s="297">
        <v>2</v>
      </c>
      <c r="T48" s="278" t="s">
        <v>24</v>
      </c>
    </row>
    <row r="49" spans="1:20" s="115" customFormat="1" ht="16.5">
      <c r="A49" s="331">
        <v>5</v>
      </c>
      <c r="B49" s="332" t="s">
        <v>186</v>
      </c>
      <c r="C49" s="268">
        <v>29797</v>
      </c>
      <c r="D49" s="333" t="s">
        <v>62</v>
      </c>
      <c r="E49" s="334" t="s">
        <v>35</v>
      </c>
      <c r="F49" s="335">
        <v>101.2</v>
      </c>
      <c r="G49" s="336">
        <v>120</v>
      </c>
      <c r="H49" s="336"/>
      <c r="I49" s="336"/>
      <c r="J49" s="337">
        <v>132.5</v>
      </c>
      <c r="K49" s="336"/>
      <c r="L49" s="336"/>
      <c r="M49" s="336"/>
      <c r="N49" s="337"/>
      <c r="O49" s="338"/>
      <c r="P49" s="339">
        <v>5</v>
      </c>
      <c r="Q49" s="340">
        <v>6</v>
      </c>
      <c r="R49" s="341">
        <f t="shared" si="3"/>
        <v>80.26039836291885</v>
      </c>
      <c r="S49" s="297"/>
      <c r="T49" s="343" t="s">
        <v>187</v>
      </c>
    </row>
    <row r="50" spans="1:20" s="115" customFormat="1" ht="16.5">
      <c r="A50" s="266">
        <v>6</v>
      </c>
      <c r="B50" s="267" t="s">
        <v>146</v>
      </c>
      <c r="C50" s="268">
        <v>23188</v>
      </c>
      <c r="D50" s="269" t="s">
        <v>136</v>
      </c>
      <c r="E50" s="270" t="s">
        <v>132</v>
      </c>
      <c r="F50" s="271">
        <v>104.5</v>
      </c>
      <c r="G50" s="272">
        <v>95</v>
      </c>
      <c r="H50" s="272"/>
      <c r="I50" s="272"/>
      <c r="J50" s="273">
        <v>102.5</v>
      </c>
      <c r="K50" s="272"/>
      <c r="L50" s="272"/>
      <c r="M50" s="272"/>
      <c r="N50" s="273"/>
      <c r="O50" s="274"/>
      <c r="P50" s="275">
        <v>6</v>
      </c>
      <c r="Q50" s="276">
        <v>5</v>
      </c>
      <c r="R50" s="277">
        <f t="shared" si="3"/>
        <v>61.35258215720455</v>
      </c>
      <c r="S50" s="297"/>
      <c r="T50" s="278" t="s">
        <v>33</v>
      </c>
    </row>
    <row r="51" spans="1:20" s="115" customFormat="1" ht="16.5">
      <c r="A51" s="403" t="s">
        <v>125</v>
      </c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</row>
    <row r="52" spans="1:20" s="115" customFormat="1" ht="16.5">
      <c r="A52" s="266">
        <v>1</v>
      </c>
      <c r="B52" s="267" t="s">
        <v>163</v>
      </c>
      <c r="C52" s="268">
        <v>30714</v>
      </c>
      <c r="D52" s="269" t="s">
        <v>62</v>
      </c>
      <c r="E52" s="270" t="s">
        <v>35</v>
      </c>
      <c r="F52" s="271">
        <v>117.5</v>
      </c>
      <c r="G52" s="272">
        <v>210</v>
      </c>
      <c r="H52" s="272"/>
      <c r="I52" s="272"/>
      <c r="J52" s="273">
        <v>220</v>
      </c>
      <c r="K52" s="272"/>
      <c r="L52" s="272"/>
      <c r="M52" s="272"/>
      <c r="N52" s="273"/>
      <c r="O52" s="274"/>
      <c r="P52" s="275">
        <v>1</v>
      </c>
      <c r="Q52" s="276">
        <v>12</v>
      </c>
      <c r="R52" s="277">
        <f>IF($B$5="Женщины",(500/(594.31747775582-27.23842536447*F52+0.82112226871*F52^2-0.00930733913*F52^3+0.00004731582*F52^4-0.00000009054*F52^5))*J52,IF($B$5="Мужчины",(500/(-216.0475144+16.2606339*F52-0.002388645*F52^2-0.00113732*F52^3+0.00000701863*F52^4-0.00000001291*F52^5))*J52,"Укажите пол правильно!"))</f>
        <v>127.12455486991365</v>
      </c>
      <c r="S52" s="297">
        <v>1</v>
      </c>
      <c r="T52" s="278" t="s">
        <v>165</v>
      </c>
    </row>
    <row r="53" spans="1:20" s="115" customFormat="1" ht="16.5">
      <c r="A53" s="266">
        <v>2</v>
      </c>
      <c r="B53" s="267" t="s">
        <v>211</v>
      </c>
      <c r="C53" s="268">
        <v>23309</v>
      </c>
      <c r="D53" s="269" t="s">
        <v>136</v>
      </c>
      <c r="E53" s="270" t="s">
        <v>212</v>
      </c>
      <c r="F53" s="271">
        <v>115.9</v>
      </c>
      <c r="G53" s="272">
        <v>180</v>
      </c>
      <c r="H53" s="272"/>
      <c r="I53" s="272"/>
      <c r="J53" s="273">
        <v>190</v>
      </c>
      <c r="K53" s="272"/>
      <c r="L53" s="272"/>
      <c r="M53" s="272"/>
      <c r="N53" s="273"/>
      <c r="O53" s="274"/>
      <c r="P53" s="275">
        <v>2</v>
      </c>
      <c r="Q53" s="276">
        <v>9</v>
      </c>
      <c r="R53" s="277">
        <f>IF($B$5="Женщины",(500/(594.31747775582-27.23842536447*F53+0.82112226871*F53^2-0.00930733913*F53^3+0.00004731582*F53^4-0.00000009054*F53^5))*J53,IF($B$5="Мужчины",(500/(-216.0475144+16.2606339*F53-0.002388645*F53^2-0.00113732*F53^3+0.00000701863*F53^4-0.00000001291*F53^5))*J53,"Укажите пол правильно!"))</f>
        <v>110.17307816235648</v>
      </c>
      <c r="S53" s="297">
        <v>1</v>
      </c>
      <c r="T53" s="278" t="s">
        <v>165</v>
      </c>
    </row>
    <row r="54" spans="1:20" s="115" customFormat="1" ht="16.5">
      <c r="A54" s="266">
        <v>3</v>
      </c>
      <c r="B54" s="267" t="s">
        <v>209</v>
      </c>
      <c r="C54" s="268">
        <v>32912</v>
      </c>
      <c r="D54" s="269" t="s">
        <v>136</v>
      </c>
      <c r="E54" s="270" t="s">
        <v>208</v>
      </c>
      <c r="F54" s="271">
        <v>105.1</v>
      </c>
      <c r="G54" s="272">
        <v>150</v>
      </c>
      <c r="H54" s="272"/>
      <c r="I54" s="272"/>
      <c r="J54" s="273">
        <v>170</v>
      </c>
      <c r="K54" s="272"/>
      <c r="L54" s="272"/>
      <c r="M54" s="272"/>
      <c r="N54" s="273"/>
      <c r="O54" s="274"/>
      <c r="P54" s="275">
        <v>3</v>
      </c>
      <c r="Q54" s="276">
        <v>8</v>
      </c>
      <c r="R54" s="277">
        <f>IF($B$5="Женщины",(500/(594.31747775582-27.23842536447*F54+0.82112226871*F54^2-0.00930733913*F54^3+0.00004731582*F54^4-0.00000009054*F54^5))*J54,IF($B$5="Мужчины",(500/(-216.0475144+16.2606339*F54-0.002388645*F54^2-0.00113732*F54^3+0.00000701863*F54^4-0.00000001291*F54^5))*J54,"Укажите пол правильно!"))</f>
        <v>101.55022900436302</v>
      </c>
      <c r="S54" s="297">
        <v>2</v>
      </c>
      <c r="T54" s="278" t="s">
        <v>153</v>
      </c>
    </row>
    <row r="55" spans="1:20" s="115" customFormat="1" ht="16.5">
      <c r="A55" s="403" t="s">
        <v>126</v>
      </c>
      <c r="B55" s="403"/>
      <c r="C55" s="403"/>
      <c r="D55" s="403"/>
      <c r="E55" s="403"/>
      <c r="F55" s="403"/>
      <c r="G55" s="403"/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</row>
    <row r="56" spans="1:20" s="115" customFormat="1" ht="16.5">
      <c r="A56" s="331">
        <v>1</v>
      </c>
      <c r="B56" s="267" t="s">
        <v>188</v>
      </c>
      <c r="C56" s="268">
        <v>34171</v>
      </c>
      <c r="D56" s="269" t="s">
        <v>152</v>
      </c>
      <c r="E56" s="270" t="s">
        <v>35</v>
      </c>
      <c r="F56" s="271">
        <v>137.1</v>
      </c>
      <c r="G56" s="272">
        <v>200</v>
      </c>
      <c r="H56" s="272"/>
      <c r="I56" s="272"/>
      <c r="J56" s="273">
        <v>200</v>
      </c>
      <c r="K56" s="272"/>
      <c r="L56" s="272"/>
      <c r="M56" s="272"/>
      <c r="N56" s="273"/>
      <c r="O56" s="274"/>
      <c r="P56" s="275">
        <v>1</v>
      </c>
      <c r="Q56" s="276">
        <v>12</v>
      </c>
      <c r="R56" s="277">
        <f>IF($B$5="Женщины",(500/(594.31747775582-27.23842536447*F56+0.82112226871*F56^2-0.00930733913*F56^3+0.00004731582*F56^4-0.00000009054*F56^5))*J56,IF($B$5="Мужчины",(500/(-216.0475144+16.2606339*F56-0.002388645*F56^2-0.00113732*F56^3+0.00000701863*F56^4-0.00000001291*F56^5))*J56,"Укажите пол правильно!"))</f>
        <v>112.11908435390505</v>
      </c>
      <c r="S56" s="297">
        <v>2</v>
      </c>
      <c r="T56" s="278" t="s">
        <v>189</v>
      </c>
    </row>
    <row r="57" spans="1:20" s="115" customFormat="1" ht="16.5">
      <c r="A57" s="344"/>
      <c r="B57" s="345" t="s">
        <v>45</v>
      </c>
      <c r="C57" s="346">
        <v>40</v>
      </c>
      <c r="D57" s="299"/>
      <c r="E57" s="302"/>
      <c r="F57" s="303"/>
      <c r="G57" s="305"/>
      <c r="H57" s="305"/>
      <c r="I57" s="305"/>
      <c r="J57" s="347"/>
      <c r="K57" s="348"/>
      <c r="L57" s="348"/>
      <c r="M57" s="348"/>
      <c r="N57" s="349"/>
      <c r="O57" s="350"/>
      <c r="P57" s="351" t="s">
        <v>49</v>
      </c>
      <c r="Q57" s="352"/>
      <c r="R57" s="353" t="s">
        <v>28</v>
      </c>
      <c r="S57" s="354"/>
      <c r="T57" s="355" t="s">
        <v>52</v>
      </c>
    </row>
    <row r="58" spans="1:20" s="115" customFormat="1" ht="16.5">
      <c r="A58" s="344"/>
      <c r="D58" s="351" t="s">
        <v>25</v>
      </c>
      <c r="E58" s="299"/>
      <c r="F58" s="303"/>
      <c r="G58" s="305"/>
      <c r="H58" s="305"/>
      <c r="I58" s="305"/>
      <c r="J58" s="347"/>
      <c r="K58" s="348"/>
      <c r="L58" s="348"/>
      <c r="M58" s="348"/>
      <c r="N58" s="349"/>
      <c r="O58" s="350"/>
      <c r="P58" s="356"/>
      <c r="Q58" s="352"/>
      <c r="R58" s="353" t="s">
        <v>32</v>
      </c>
      <c r="S58" s="357"/>
      <c r="T58" s="355" t="s">
        <v>50</v>
      </c>
    </row>
    <row r="59" spans="1:20" s="115" customFormat="1" ht="16.5">
      <c r="A59" s="344"/>
      <c r="B59" s="358"/>
      <c r="C59" s="344"/>
      <c r="D59" s="344" t="s">
        <v>26</v>
      </c>
      <c r="E59" s="359" t="s">
        <v>48</v>
      </c>
      <c r="F59" s="353" t="s">
        <v>28</v>
      </c>
      <c r="G59" s="360"/>
      <c r="H59" s="360"/>
      <c r="I59" s="360"/>
      <c r="J59" s="404" t="s">
        <v>35</v>
      </c>
      <c r="K59" s="404"/>
      <c r="L59" s="404"/>
      <c r="M59" s="404"/>
      <c r="N59" s="404"/>
      <c r="O59" s="404"/>
      <c r="P59" s="404"/>
      <c r="Q59" s="344"/>
      <c r="R59" s="353" t="s">
        <v>32</v>
      </c>
      <c r="S59" s="357"/>
      <c r="T59" s="355" t="s">
        <v>51</v>
      </c>
    </row>
    <row r="60" spans="1:20" s="115" customFormat="1" ht="16.5">
      <c r="A60" s="344"/>
      <c r="B60" s="358"/>
      <c r="C60" s="344"/>
      <c r="D60" s="344" t="s">
        <v>27</v>
      </c>
      <c r="E60" s="359" t="s">
        <v>134</v>
      </c>
      <c r="F60" s="353" t="s">
        <v>28</v>
      </c>
      <c r="G60" s="361"/>
      <c r="H60" s="361"/>
      <c r="I60" s="362"/>
      <c r="J60" s="404" t="s">
        <v>35</v>
      </c>
      <c r="K60" s="404"/>
      <c r="L60" s="404"/>
      <c r="M60" s="404"/>
      <c r="N60" s="404"/>
      <c r="O60" s="404"/>
      <c r="P60" s="404"/>
      <c r="Q60" s="363"/>
      <c r="R60" s="356" t="s">
        <v>53</v>
      </c>
      <c r="S60" s="353" t="s">
        <v>28</v>
      </c>
      <c r="T60" s="355" t="s">
        <v>146</v>
      </c>
    </row>
    <row r="61" spans="1:20" s="115" customFormat="1" ht="16.5">
      <c r="A61" s="344"/>
      <c r="B61" s="358"/>
      <c r="C61" s="344"/>
      <c r="D61" s="344" t="s">
        <v>27</v>
      </c>
      <c r="E61" s="359" t="s">
        <v>221</v>
      </c>
      <c r="F61" s="353" t="s">
        <v>119</v>
      </c>
      <c r="G61" s="364"/>
      <c r="H61" s="365"/>
      <c r="I61" s="365"/>
      <c r="J61" s="404" t="s">
        <v>35</v>
      </c>
      <c r="K61" s="404"/>
      <c r="L61" s="404"/>
      <c r="M61" s="404"/>
      <c r="N61" s="404"/>
      <c r="O61" s="404"/>
      <c r="P61" s="404"/>
      <c r="Q61" s="363"/>
      <c r="R61" s="366"/>
      <c r="S61" s="356"/>
      <c r="T61" s="367"/>
    </row>
    <row r="62" spans="1:20" s="115" customFormat="1" ht="16.5" customHeight="1">
      <c r="A62" s="344"/>
      <c r="B62" s="368"/>
      <c r="C62" s="369"/>
      <c r="D62" s="370" t="s">
        <v>29</v>
      </c>
      <c r="E62" s="359" t="s">
        <v>118</v>
      </c>
      <c r="F62" s="303" t="s">
        <v>119</v>
      </c>
      <c r="G62" s="364"/>
      <c r="H62" s="365"/>
      <c r="I62" s="365"/>
      <c r="J62" s="404" t="s">
        <v>120</v>
      </c>
      <c r="K62" s="404"/>
      <c r="L62" s="404"/>
      <c r="M62" s="404"/>
      <c r="N62" s="404"/>
      <c r="O62" s="404"/>
      <c r="P62" s="404"/>
      <c r="Q62" s="352"/>
      <c r="R62" s="371"/>
      <c r="S62" s="357"/>
      <c r="T62" s="372"/>
    </row>
    <row r="63" spans="1:20" s="115" customFormat="1" ht="16.5">
      <c r="A63" s="357"/>
      <c r="B63" s="373"/>
      <c r="C63" s="374"/>
      <c r="D63" s="375"/>
      <c r="E63" s="376" t="s">
        <v>30</v>
      </c>
      <c r="F63" s="376"/>
      <c r="G63" s="377"/>
      <c r="H63" s="378"/>
      <c r="I63" s="378"/>
      <c r="J63" s="379"/>
      <c r="K63" s="378"/>
      <c r="L63" s="378"/>
      <c r="M63" s="378"/>
      <c r="N63" s="379"/>
      <c r="O63" s="380"/>
      <c r="P63" s="352"/>
      <c r="Q63" s="352"/>
      <c r="R63" s="371"/>
      <c r="S63" s="357"/>
      <c r="T63" s="367"/>
    </row>
    <row r="64" spans="1:20" s="115" customFormat="1" ht="16.5">
      <c r="A64" s="381"/>
      <c r="B64" s="382"/>
      <c r="C64" s="301"/>
      <c r="D64" s="383">
        <v>1</v>
      </c>
      <c r="E64" s="267" t="s">
        <v>35</v>
      </c>
      <c r="F64" s="384">
        <v>60</v>
      </c>
      <c r="G64" s="377"/>
      <c r="H64" s="378"/>
      <c r="I64" s="378"/>
      <c r="J64" s="379"/>
      <c r="K64" s="378"/>
      <c r="L64" s="378"/>
      <c r="M64" s="378"/>
      <c r="N64" s="379"/>
      <c r="O64" s="380"/>
      <c r="P64" s="352"/>
      <c r="Q64" s="352"/>
      <c r="R64" s="371"/>
      <c r="S64" s="385"/>
      <c r="T64" s="367"/>
    </row>
    <row r="65" spans="1:20" s="115" customFormat="1" ht="16.5">
      <c r="A65" s="372"/>
      <c r="B65" s="372"/>
      <c r="C65" s="301"/>
      <c r="D65" s="383">
        <v>2</v>
      </c>
      <c r="E65" s="267" t="s">
        <v>177</v>
      </c>
      <c r="F65" s="384">
        <v>38</v>
      </c>
      <c r="G65" s="377"/>
      <c r="H65" s="378"/>
      <c r="I65" s="378"/>
      <c r="J65" s="379"/>
      <c r="K65" s="378"/>
      <c r="L65" s="378"/>
      <c r="M65" s="378"/>
      <c r="N65" s="379"/>
      <c r="O65" s="380"/>
      <c r="P65" s="352"/>
      <c r="Q65" s="352"/>
      <c r="R65" s="371"/>
      <c r="S65" s="385"/>
      <c r="T65" s="367"/>
    </row>
    <row r="66" spans="1:20" s="115" customFormat="1" ht="16.5">
      <c r="A66" s="344"/>
      <c r="B66" s="299"/>
      <c r="C66" s="301"/>
      <c r="D66" s="383">
        <v>3</v>
      </c>
      <c r="E66" s="386" t="s">
        <v>204</v>
      </c>
      <c r="F66" s="387">
        <v>17</v>
      </c>
      <c r="G66" s="377"/>
      <c r="H66" s="378"/>
      <c r="I66" s="378"/>
      <c r="J66" s="379"/>
      <c r="K66" s="378"/>
      <c r="L66" s="378"/>
      <c r="M66" s="378"/>
      <c r="N66" s="379"/>
      <c r="O66" s="380"/>
      <c r="P66" s="352"/>
      <c r="Q66" s="352"/>
      <c r="R66" s="371"/>
      <c r="S66" s="385"/>
      <c r="T66" s="367"/>
    </row>
    <row r="67" spans="1:20" s="115" customFormat="1" ht="16.5">
      <c r="A67" s="344"/>
      <c r="B67" s="364"/>
      <c r="C67" s="364"/>
      <c r="D67" s="388"/>
      <c r="E67" s="401" t="s">
        <v>42</v>
      </c>
      <c r="F67" s="402"/>
      <c r="G67" s="364"/>
      <c r="H67" s="389"/>
      <c r="I67" s="389"/>
      <c r="J67" s="389"/>
      <c r="K67" s="389"/>
      <c r="L67" s="389"/>
      <c r="M67" s="389"/>
      <c r="N67" s="389"/>
      <c r="O67" s="389"/>
      <c r="P67" s="352"/>
      <c r="Q67" s="352"/>
      <c r="R67" s="371"/>
      <c r="S67" s="390"/>
      <c r="T67" s="367"/>
    </row>
    <row r="68" spans="1:20" s="115" customFormat="1" ht="16.5">
      <c r="A68" s="370"/>
      <c r="B68" s="364"/>
      <c r="C68" s="364"/>
      <c r="D68" s="388">
        <v>1</v>
      </c>
      <c r="E68" s="267" t="s">
        <v>213</v>
      </c>
      <c r="F68" s="271">
        <v>128.03</v>
      </c>
      <c r="G68" s="364"/>
      <c r="H68" s="389"/>
      <c r="I68" s="389"/>
      <c r="J68" s="389"/>
      <c r="K68" s="389"/>
      <c r="L68" s="389"/>
      <c r="M68" s="389"/>
      <c r="N68" s="389"/>
      <c r="O68" s="389"/>
      <c r="P68" s="352"/>
      <c r="Q68" s="352"/>
      <c r="R68" s="371"/>
      <c r="S68" s="390"/>
      <c r="T68" s="367"/>
    </row>
    <row r="69" spans="2:20" s="115" customFormat="1" ht="16.5">
      <c r="B69" s="391" t="s">
        <v>47</v>
      </c>
      <c r="C69" s="346">
        <v>56</v>
      </c>
      <c r="D69" s="388">
        <v>2</v>
      </c>
      <c r="E69" s="267" t="s">
        <v>163</v>
      </c>
      <c r="F69" s="392">
        <v>127.12</v>
      </c>
      <c r="G69" s="364"/>
      <c r="H69" s="389"/>
      <c r="I69" s="389"/>
      <c r="J69" s="389"/>
      <c r="K69" s="389"/>
      <c r="L69" s="389"/>
      <c r="M69" s="389"/>
      <c r="N69" s="389"/>
      <c r="O69" s="389"/>
      <c r="P69" s="352"/>
      <c r="Q69" s="352"/>
      <c r="R69" s="371"/>
      <c r="S69" s="390"/>
      <c r="T69" s="367"/>
    </row>
    <row r="70" spans="2:20" ht="16.5">
      <c r="B70" s="345" t="s">
        <v>46</v>
      </c>
      <c r="C70" s="346">
        <v>8</v>
      </c>
      <c r="D70" s="388">
        <v>3</v>
      </c>
      <c r="E70" s="267" t="s">
        <v>188</v>
      </c>
      <c r="F70" s="392">
        <v>112.12</v>
      </c>
      <c r="G70" s="364"/>
      <c r="H70" s="389"/>
      <c r="I70" s="389"/>
      <c r="J70" s="389"/>
      <c r="K70" s="389"/>
      <c r="L70" s="389"/>
      <c r="M70" s="389"/>
      <c r="N70" s="389"/>
      <c r="O70" s="389"/>
      <c r="P70" s="352"/>
      <c r="Q70" s="352"/>
      <c r="R70" s="371"/>
      <c r="S70" s="390"/>
      <c r="T70" s="367"/>
    </row>
    <row r="71" spans="1:20" ht="16.5">
      <c r="A71" s="381"/>
      <c r="B71" s="364"/>
      <c r="C71" s="364"/>
      <c r="D71" s="364"/>
      <c r="E71" s="364"/>
      <c r="F71" s="364"/>
      <c r="G71" s="364"/>
      <c r="H71" s="389"/>
      <c r="I71" s="389"/>
      <c r="J71" s="389"/>
      <c r="K71" s="389"/>
      <c r="L71" s="389"/>
      <c r="M71" s="389"/>
      <c r="N71" s="389"/>
      <c r="O71" s="389"/>
      <c r="P71" s="352"/>
      <c r="Q71" s="352"/>
      <c r="R71" s="371"/>
      <c r="S71" s="390"/>
      <c r="T71" s="367"/>
    </row>
    <row r="72" spans="1:20" ht="15.75" customHeight="1">
      <c r="A72" s="381"/>
      <c r="B72" s="400" t="s">
        <v>31</v>
      </c>
      <c r="C72" s="400"/>
      <c r="D72" s="400"/>
      <c r="E72" s="400"/>
      <c r="F72" s="400"/>
      <c r="G72" s="364"/>
      <c r="H72" s="378"/>
      <c r="I72" s="378"/>
      <c r="J72" s="379"/>
      <c r="K72" s="378"/>
      <c r="L72" s="378"/>
      <c r="M72" s="378"/>
      <c r="N72" s="379"/>
      <c r="O72" s="380"/>
      <c r="P72" s="352"/>
      <c r="Q72" s="352"/>
      <c r="R72" s="371"/>
      <c r="S72" s="390"/>
      <c r="T72" s="367"/>
    </row>
    <row r="73" spans="1:20" ht="15.75" customHeight="1">
      <c r="A73" s="364"/>
      <c r="B73" s="299" t="s">
        <v>43</v>
      </c>
      <c r="C73" s="393" t="s">
        <v>24</v>
      </c>
      <c r="D73" s="377"/>
      <c r="E73" s="302"/>
      <c r="F73" s="345" t="s">
        <v>32</v>
      </c>
      <c r="G73" s="393" t="s">
        <v>35</v>
      </c>
      <c r="H73" s="389"/>
      <c r="I73" s="389"/>
      <c r="J73" s="389"/>
      <c r="K73" s="389"/>
      <c r="L73" s="389"/>
      <c r="M73" s="389"/>
      <c r="N73" s="389"/>
      <c r="O73" s="389"/>
      <c r="P73" s="352"/>
      <c r="Q73" s="352"/>
      <c r="R73" s="371"/>
      <c r="S73" s="390"/>
      <c r="T73" s="367"/>
    </row>
    <row r="74" spans="1:20" ht="15" customHeight="1">
      <c r="A74" s="364"/>
      <c r="B74" s="299" t="s">
        <v>44</v>
      </c>
      <c r="C74" s="393" t="s">
        <v>33</v>
      </c>
      <c r="D74" s="377"/>
      <c r="E74" s="302"/>
      <c r="F74" s="345" t="s">
        <v>32</v>
      </c>
      <c r="G74" s="393" t="s">
        <v>35</v>
      </c>
      <c r="H74" s="389"/>
      <c r="I74" s="389"/>
      <c r="J74" s="389"/>
      <c r="K74" s="389"/>
      <c r="L74" s="389"/>
      <c r="M74" s="389"/>
      <c r="N74" s="389"/>
      <c r="O74" s="389"/>
      <c r="P74" s="352"/>
      <c r="Q74" s="352"/>
      <c r="R74" s="371"/>
      <c r="S74" s="390"/>
      <c r="T74" s="367"/>
    </row>
    <row r="75" spans="1:20" ht="15.75" customHeight="1">
      <c r="A75" s="364"/>
      <c r="B75" s="299" t="s">
        <v>54</v>
      </c>
      <c r="C75" s="393" t="s">
        <v>219</v>
      </c>
      <c r="D75" s="377"/>
      <c r="E75" s="302"/>
      <c r="F75" s="394" t="s">
        <v>220</v>
      </c>
      <c r="G75" s="393" t="s">
        <v>35</v>
      </c>
      <c r="H75" s="389"/>
      <c r="I75" s="389"/>
      <c r="J75" s="389"/>
      <c r="K75" s="389"/>
      <c r="L75" s="389"/>
      <c r="M75" s="389"/>
      <c r="N75" s="389"/>
      <c r="O75" s="389"/>
      <c r="P75" s="352"/>
      <c r="Q75" s="352"/>
      <c r="R75" s="371"/>
      <c r="S75" s="390"/>
      <c r="T75" s="367"/>
    </row>
    <row r="76" ht="16.5">
      <c r="A76" s="142"/>
    </row>
  </sheetData>
  <sheetProtection/>
  <mergeCells count="17">
    <mergeCell ref="A51:T51"/>
    <mergeCell ref="A16:T16"/>
    <mergeCell ref="A1:T1"/>
    <mergeCell ref="A2:T2"/>
    <mergeCell ref="A6:T6"/>
    <mergeCell ref="A27:T27"/>
    <mergeCell ref="A44:T44"/>
    <mergeCell ref="B72:F72"/>
    <mergeCell ref="E67:F67"/>
    <mergeCell ref="A9:T9"/>
    <mergeCell ref="J62:P62"/>
    <mergeCell ref="A21:T21"/>
    <mergeCell ref="J61:P61"/>
    <mergeCell ref="A36:T36"/>
    <mergeCell ref="A55:T55"/>
    <mergeCell ref="J60:P60"/>
    <mergeCell ref="J59:P59"/>
  </mergeCells>
  <printOptions/>
  <pageMargins left="0.1968503937007874" right="0" top="0.15748031496062992" bottom="0.1968503937007874" header="0.31496062992125984" footer="0.31496062992125984"/>
  <pageSetup fitToHeight="0" fitToWidth="0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25">
      <selection activeCell="Y38" sqref="Y38"/>
    </sheetView>
  </sheetViews>
  <sheetFormatPr defaultColWidth="10.421875" defaultRowHeight="15"/>
  <cols>
    <col min="1" max="1" width="3.7109375" style="13" customWidth="1"/>
    <col min="2" max="2" width="26.57421875" style="2" customWidth="1"/>
    <col min="3" max="3" width="7.28125" style="4" customWidth="1"/>
    <col min="4" max="4" width="6.7109375" style="2" customWidth="1"/>
    <col min="5" max="5" width="23.7109375" style="5" customWidth="1"/>
    <col min="6" max="6" width="8.421875" style="6" customWidth="1"/>
    <col min="7" max="9" width="7.7109375" style="7" customWidth="1"/>
    <col min="10" max="10" width="7.57421875" style="83" customWidth="1"/>
    <col min="11" max="13" width="7.57421875" style="20" hidden="1" customWidth="1"/>
    <col min="14" max="14" width="8.140625" style="38" hidden="1" customWidth="1"/>
    <col min="15" max="15" width="7.7109375" style="21" hidden="1" customWidth="1"/>
    <col min="16" max="16" width="4.140625" style="22" hidden="1" customWidth="1"/>
    <col min="17" max="17" width="5.28125" style="90" hidden="1" customWidth="1"/>
    <col min="18" max="18" width="7.7109375" style="23" hidden="1" customWidth="1"/>
    <col min="19" max="19" width="22.7109375" style="9" hidden="1" customWidth="1"/>
    <col min="20" max="20" width="0" style="58" hidden="1" customWidth="1"/>
    <col min="21" max="23" width="10.421875" style="58" customWidth="1"/>
    <col min="24" max="16384" width="10.421875" style="9" customWidth="1"/>
  </cols>
  <sheetData>
    <row r="1" spans="1:23" s="1" customFormat="1" ht="18">
      <c r="A1" s="410" t="s">
        <v>37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57"/>
      <c r="V1" s="57"/>
      <c r="W1" s="57"/>
    </row>
    <row r="2" spans="1:23" s="1" customFormat="1" ht="18">
      <c r="A2" s="411" t="s">
        <v>60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57"/>
      <c r="V2" s="57"/>
      <c r="W2" s="57"/>
    </row>
    <row r="3" spans="1:19" ht="15">
      <c r="A3" s="2"/>
      <c r="B3" s="3" t="s">
        <v>40</v>
      </c>
      <c r="D3" s="3"/>
      <c r="G3" s="6"/>
      <c r="H3" s="6"/>
      <c r="I3" s="6"/>
      <c r="J3" s="36"/>
      <c r="K3" s="7"/>
      <c r="L3" s="7"/>
      <c r="M3" s="7"/>
      <c r="N3" s="37"/>
      <c r="O3" s="8"/>
      <c r="P3" s="8"/>
      <c r="Q3" s="8"/>
      <c r="R3" s="36"/>
      <c r="S3" s="94" t="s">
        <v>65</v>
      </c>
    </row>
    <row r="4" spans="1:19" s="10" customFormat="1" ht="75" customHeight="1">
      <c r="A4" s="25" t="s">
        <v>0</v>
      </c>
      <c r="B4" s="26" t="s">
        <v>1</v>
      </c>
      <c r="C4" s="27" t="s">
        <v>2</v>
      </c>
      <c r="D4" s="27" t="s">
        <v>3</v>
      </c>
      <c r="E4" s="28" t="s">
        <v>23</v>
      </c>
      <c r="F4" s="24" t="s">
        <v>4</v>
      </c>
      <c r="G4" s="29" t="s">
        <v>12</v>
      </c>
      <c r="H4" s="29" t="s">
        <v>13</v>
      </c>
      <c r="I4" s="29" t="s">
        <v>14</v>
      </c>
      <c r="J4" s="78" t="s">
        <v>5</v>
      </c>
      <c r="K4" s="30" t="s">
        <v>15</v>
      </c>
      <c r="L4" s="30" t="s">
        <v>16</v>
      </c>
      <c r="M4" s="30" t="s">
        <v>17</v>
      </c>
      <c r="N4" s="35" t="s">
        <v>6</v>
      </c>
      <c r="O4" s="34" t="s">
        <v>18</v>
      </c>
      <c r="P4" s="31" t="s">
        <v>7</v>
      </c>
      <c r="Q4" s="84" t="s">
        <v>8</v>
      </c>
      <c r="R4" s="32" t="s">
        <v>9</v>
      </c>
      <c r="S4" s="33" t="s">
        <v>11</v>
      </c>
    </row>
    <row r="5" spans="1:17" s="11" customFormat="1" ht="15" customHeight="1">
      <c r="A5" s="412" t="s">
        <v>19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</row>
    <row r="6" spans="1:17" s="11" customFormat="1" ht="15">
      <c r="A6" s="413" t="s">
        <v>20</v>
      </c>
      <c r="B6" s="413"/>
      <c r="C6" s="413"/>
      <c r="D6" s="413"/>
      <c r="E6" s="413"/>
      <c r="F6" s="413"/>
      <c r="G6" s="413"/>
      <c r="H6" s="413"/>
      <c r="I6" s="413"/>
      <c r="J6" s="413"/>
      <c r="K6" s="414"/>
      <c r="L6" s="414"/>
      <c r="M6" s="414"/>
      <c r="N6" s="414"/>
      <c r="O6" s="414"/>
      <c r="P6" s="414"/>
      <c r="Q6" s="414"/>
    </row>
    <row r="7" spans="1:19" s="11" customFormat="1" ht="15.75">
      <c r="A7" s="39">
        <v>1</v>
      </c>
      <c r="B7" s="40" t="s">
        <v>105</v>
      </c>
      <c r="C7" s="39">
        <v>2004</v>
      </c>
      <c r="D7" s="39" t="s">
        <v>62</v>
      </c>
      <c r="E7" s="95" t="s">
        <v>63</v>
      </c>
      <c r="F7" s="42">
        <v>48.9</v>
      </c>
      <c r="G7" s="43">
        <v>30</v>
      </c>
      <c r="H7" s="43"/>
      <c r="I7" s="43"/>
      <c r="J7" s="80"/>
      <c r="K7" s="44"/>
      <c r="L7" s="44"/>
      <c r="M7" s="39"/>
      <c r="N7" s="39"/>
      <c r="O7" s="45"/>
      <c r="P7" s="53"/>
      <c r="Q7" s="85"/>
      <c r="R7" s="54">
        <f>(500/(-216.0475144+16.2606339*F7-0.002388645*F7^2-0.00113732*F7^3+0.00000701863*F7^4-0.00000001291*F7^5))*J7</f>
        <v>0</v>
      </c>
      <c r="S7" s="46" t="s">
        <v>80</v>
      </c>
    </row>
    <row r="8" spans="1:19" s="11" customFormat="1" ht="15.75">
      <c r="A8" s="39">
        <v>2</v>
      </c>
      <c r="B8" s="40" t="s">
        <v>108</v>
      </c>
      <c r="C8" s="39">
        <v>2004</v>
      </c>
      <c r="D8" s="39" t="s">
        <v>62</v>
      </c>
      <c r="E8" s="47" t="s">
        <v>91</v>
      </c>
      <c r="F8" s="42">
        <v>48.8</v>
      </c>
      <c r="G8" s="43">
        <v>47.5</v>
      </c>
      <c r="H8" s="43"/>
      <c r="I8" s="43"/>
      <c r="J8" s="80"/>
      <c r="K8" s="44"/>
      <c r="L8" s="44"/>
      <c r="M8" s="39"/>
      <c r="N8" s="39"/>
      <c r="O8" s="45"/>
      <c r="P8" s="53"/>
      <c r="Q8" s="85"/>
      <c r="R8" s="54">
        <f>(500/(-216.0475144+16.2606339*F8-0.002388645*F8^2-0.00113732*F8^3+0.00000701863*F8^4-0.00000001291*F8^5))*J8</f>
        <v>0</v>
      </c>
      <c r="S8" s="46" t="s">
        <v>92</v>
      </c>
    </row>
    <row r="9" spans="1:18" s="11" customFormat="1" ht="13.5" customHeight="1">
      <c r="A9" s="413" t="s">
        <v>21</v>
      </c>
      <c r="B9" s="413"/>
      <c r="C9" s="413"/>
      <c r="D9" s="413"/>
      <c r="E9" s="413"/>
      <c r="F9" s="413"/>
      <c r="G9" s="413"/>
      <c r="H9" s="413"/>
      <c r="I9" s="413"/>
      <c r="J9" s="413"/>
      <c r="K9" s="414"/>
      <c r="L9" s="414"/>
      <c r="M9" s="414"/>
      <c r="N9" s="414"/>
      <c r="O9" s="414"/>
      <c r="P9" s="414"/>
      <c r="Q9" s="414"/>
      <c r="R9" s="64"/>
    </row>
    <row r="10" spans="1:19" s="11" customFormat="1" ht="14.25" customHeight="1">
      <c r="A10" s="39">
        <v>1</v>
      </c>
      <c r="B10" s="40" t="s">
        <v>112</v>
      </c>
      <c r="C10" s="39">
        <v>2004</v>
      </c>
      <c r="D10" s="39" t="s">
        <v>62</v>
      </c>
      <c r="E10" s="95" t="s">
        <v>63</v>
      </c>
      <c r="F10" s="42">
        <v>56.5</v>
      </c>
      <c r="G10" s="43">
        <v>25</v>
      </c>
      <c r="H10" s="50"/>
      <c r="I10" s="50"/>
      <c r="J10" s="79"/>
      <c r="K10" s="50"/>
      <c r="L10" s="50"/>
      <c r="M10" s="50"/>
      <c r="N10" s="51"/>
      <c r="O10" s="52"/>
      <c r="P10" s="53"/>
      <c r="Q10" s="85"/>
      <c r="R10" s="54">
        <f>(500/(-216.0475144+16.2606339*F10-0.002388645*F10^2-0.00113732*F10^3+0.00000701863*F10^4-0.00000001291*F10^5))*J10</f>
        <v>0</v>
      </c>
      <c r="S10" s="46" t="s">
        <v>80</v>
      </c>
    </row>
    <row r="11" spans="1:19" s="11" customFormat="1" ht="14.25" customHeight="1">
      <c r="A11" s="39">
        <v>2</v>
      </c>
      <c r="B11" s="40" t="s">
        <v>109</v>
      </c>
      <c r="C11" s="39">
        <v>2004</v>
      </c>
      <c r="D11" s="39" t="s">
        <v>62</v>
      </c>
      <c r="E11" s="47" t="s">
        <v>110</v>
      </c>
      <c r="F11" s="42">
        <v>55</v>
      </c>
      <c r="G11" s="43">
        <v>30</v>
      </c>
      <c r="H11" s="50"/>
      <c r="I11" s="50"/>
      <c r="J11" s="79"/>
      <c r="K11" s="50"/>
      <c r="L11" s="50"/>
      <c r="M11" s="50"/>
      <c r="N11" s="51"/>
      <c r="O11" s="52"/>
      <c r="P11" s="53"/>
      <c r="Q11" s="85"/>
      <c r="R11" s="54">
        <f>(500/(-216.0475144+16.2606339*F11-0.002388645*F11^2-0.00113732*F11^3+0.00000701863*F11^4-0.00000001291*F11^5))*J11</f>
        <v>0</v>
      </c>
      <c r="S11" s="46" t="s">
        <v>111</v>
      </c>
    </row>
    <row r="12" spans="1:19" s="11" customFormat="1" ht="14.25" customHeight="1">
      <c r="A12" s="39">
        <v>3</v>
      </c>
      <c r="B12" s="40" t="s">
        <v>104</v>
      </c>
      <c r="C12" s="39">
        <v>2005</v>
      </c>
      <c r="D12" s="39" t="s">
        <v>62</v>
      </c>
      <c r="E12" s="95" t="s">
        <v>63</v>
      </c>
      <c r="F12" s="42">
        <v>55.4</v>
      </c>
      <c r="G12" s="43">
        <v>35</v>
      </c>
      <c r="H12" s="50"/>
      <c r="I12" s="50"/>
      <c r="J12" s="79"/>
      <c r="K12" s="50"/>
      <c r="L12" s="50"/>
      <c r="M12" s="50"/>
      <c r="N12" s="51"/>
      <c r="O12" s="52"/>
      <c r="P12" s="53"/>
      <c r="Q12" s="85"/>
      <c r="R12" s="54">
        <f>(500/(-216.0475144+16.2606339*F12-0.002388645*F12^2-0.00113732*F12^3+0.00000701863*F12^4-0.00000001291*F12^5))*J12</f>
        <v>0</v>
      </c>
      <c r="S12" s="46" t="s">
        <v>80</v>
      </c>
    </row>
    <row r="13" spans="1:19" s="11" customFormat="1" ht="14.25" customHeight="1" hidden="1">
      <c r="A13" s="93">
        <v>6</v>
      </c>
      <c r="B13" s="40"/>
      <c r="C13" s="39"/>
      <c r="D13" s="39"/>
      <c r="E13" s="47"/>
      <c r="F13" s="42"/>
      <c r="G13" s="43"/>
      <c r="H13" s="50"/>
      <c r="I13" s="50"/>
      <c r="J13" s="79"/>
      <c r="K13" s="50"/>
      <c r="L13" s="50"/>
      <c r="M13" s="50"/>
      <c r="N13" s="51"/>
      <c r="O13" s="52"/>
      <c r="P13" s="53"/>
      <c r="Q13" s="85"/>
      <c r="R13" s="54">
        <f aca="true" t="shared" si="0" ref="R13:R18">(500/(-216.0475144+16.2606339*F13-0.002388645*F13^2-0.00113732*F13^3+0.00000701863*F13^4-0.00000001291*F13^5))*J13</f>
        <v>0</v>
      </c>
      <c r="S13" s="46"/>
    </row>
    <row r="14" spans="1:19" s="11" customFormat="1" ht="14.25" customHeight="1" hidden="1">
      <c r="A14" s="93">
        <v>7</v>
      </c>
      <c r="B14" s="40"/>
      <c r="C14" s="39"/>
      <c r="D14" s="39"/>
      <c r="E14" s="47"/>
      <c r="F14" s="42"/>
      <c r="G14" s="43"/>
      <c r="H14" s="50"/>
      <c r="I14" s="50"/>
      <c r="J14" s="79"/>
      <c r="K14" s="50"/>
      <c r="L14" s="50"/>
      <c r="M14" s="50"/>
      <c r="N14" s="51"/>
      <c r="O14" s="52"/>
      <c r="P14" s="53"/>
      <c r="Q14" s="85"/>
      <c r="R14" s="54">
        <f t="shared" si="0"/>
        <v>0</v>
      </c>
      <c r="S14" s="46"/>
    </row>
    <row r="15" spans="1:19" s="11" customFormat="1" ht="14.25" customHeight="1" hidden="1">
      <c r="A15" s="93">
        <v>8</v>
      </c>
      <c r="B15" s="40"/>
      <c r="C15" s="39"/>
      <c r="D15" s="39"/>
      <c r="E15" s="47"/>
      <c r="F15" s="42"/>
      <c r="G15" s="43"/>
      <c r="H15" s="74"/>
      <c r="I15" s="76"/>
      <c r="J15" s="80"/>
      <c r="K15" s="44"/>
      <c r="L15" s="44"/>
      <c r="M15" s="39"/>
      <c r="N15" s="39"/>
      <c r="O15" s="45"/>
      <c r="P15" s="39"/>
      <c r="Q15" s="87"/>
      <c r="R15" s="54">
        <f t="shared" si="0"/>
        <v>0</v>
      </c>
      <c r="S15" s="46"/>
    </row>
    <row r="16" spans="1:19" s="11" customFormat="1" ht="14.25" customHeight="1" hidden="1">
      <c r="A16" s="93">
        <v>9</v>
      </c>
      <c r="B16" s="40"/>
      <c r="C16" s="39"/>
      <c r="D16" s="39"/>
      <c r="E16" s="47"/>
      <c r="F16" s="42"/>
      <c r="G16" s="43"/>
      <c r="H16" s="74"/>
      <c r="I16" s="75"/>
      <c r="J16" s="80"/>
      <c r="K16" s="44"/>
      <c r="L16" s="44"/>
      <c r="M16" s="39"/>
      <c r="N16" s="39"/>
      <c r="O16" s="45"/>
      <c r="P16" s="39"/>
      <c r="Q16" s="87"/>
      <c r="R16" s="54">
        <f t="shared" si="0"/>
        <v>0</v>
      </c>
      <c r="S16" s="46"/>
    </row>
    <row r="17" spans="1:19" s="11" customFormat="1" ht="14.25" customHeight="1" hidden="1">
      <c r="A17" s="93">
        <v>10</v>
      </c>
      <c r="B17" s="40"/>
      <c r="C17" s="39"/>
      <c r="D17" s="39"/>
      <c r="E17" s="47"/>
      <c r="F17" s="42"/>
      <c r="G17" s="43"/>
      <c r="H17" s="43"/>
      <c r="I17" s="66"/>
      <c r="J17" s="80"/>
      <c r="K17" s="44"/>
      <c r="L17" s="44"/>
      <c r="M17" s="39"/>
      <c r="N17" s="39"/>
      <c r="O17" s="45"/>
      <c r="P17" s="39"/>
      <c r="Q17" s="86"/>
      <c r="R17" s="54">
        <f t="shared" si="0"/>
        <v>0</v>
      </c>
      <c r="S17" s="46"/>
    </row>
    <row r="18" spans="1:19" s="11" customFormat="1" ht="14.25" customHeight="1" hidden="1">
      <c r="A18" s="93">
        <v>11</v>
      </c>
      <c r="B18" s="55"/>
      <c r="C18" s="39"/>
      <c r="D18" s="55"/>
      <c r="E18" s="47"/>
      <c r="F18" s="42"/>
      <c r="G18" s="43"/>
      <c r="H18" s="50"/>
      <c r="I18" s="67"/>
      <c r="J18" s="79"/>
      <c r="K18" s="50"/>
      <c r="L18" s="50"/>
      <c r="M18" s="50"/>
      <c r="N18" s="51"/>
      <c r="O18" s="52"/>
      <c r="P18" s="53"/>
      <c r="Q18" s="85"/>
      <c r="R18" s="54">
        <f t="shared" si="0"/>
        <v>0</v>
      </c>
      <c r="S18" s="46"/>
    </row>
    <row r="19" spans="1:17" s="11" customFormat="1" ht="15" customHeight="1">
      <c r="A19" s="413" t="s">
        <v>59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4"/>
      <c r="L19" s="414"/>
      <c r="M19" s="414"/>
      <c r="N19" s="414"/>
      <c r="O19" s="414"/>
      <c r="P19" s="414"/>
      <c r="Q19" s="414"/>
    </row>
    <row r="20" spans="1:19" s="11" customFormat="1" ht="14.25" customHeight="1">
      <c r="A20" s="39">
        <v>1</v>
      </c>
      <c r="B20" s="40" t="s">
        <v>61</v>
      </c>
      <c r="C20" s="39">
        <v>2005</v>
      </c>
      <c r="D20" s="39" t="s">
        <v>62</v>
      </c>
      <c r="E20" s="95" t="s">
        <v>63</v>
      </c>
      <c r="F20" s="42">
        <v>64</v>
      </c>
      <c r="G20" s="43">
        <v>47.5</v>
      </c>
      <c r="H20" s="55"/>
      <c r="I20" s="55"/>
      <c r="J20" s="73"/>
      <c r="K20" s="55"/>
      <c r="L20" s="55"/>
      <c r="M20" s="55"/>
      <c r="N20" s="55"/>
      <c r="O20" s="55"/>
      <c r="P20" s="77"/>
      <c r="Q20" s="86"/>
      <c r="R20" s="54">
        <f>(500/(-216.0475144+16.2606339*F20-0.002388645*F20^2-0.00113732*F20^3+0.00000701863*F20^4-0.00000001291*F20^5))*J20</f>
        <v>0</v>
      </c>
      <c r="S20" s="46" t="s">
        <v>64</v>
      </c>
    </row>
    <row r="21" spans="1:19" s="11" customFormat="1" ht="14.25" customHeight="1">
      <c r="A21" s="39">
        <v>2</v>
      </c>
      <c r="B21" s="40" t="s">
        <v>88</v>
      </c>
      <c r="C21" s="39">
        <v>2004</v>
      </c>
      <c r="D21" s="39" t="s">
        <v>62</v>
      </c>
      <c r="E21" s="47" t="s">
        <v>83</v>
      </c>
      <c r="F21" s="42">
        <v>81.9</v>
      </c>
      <c r="G21" s="43">
        <v>40</v>
      </c>
      <c r="H21" s="55"/>
      <c r="I21" s="55"/>
      <c r="J21" s="73"/>
      <c r="K21" s="55"/>
      <c r="L21" s="55"/>
      <c r="M21" s="55"/>
      <c r="N21" s="55"/>
      <c r="O21" s="55"/>
      <c r="P21" s="77"/>
      <c r="Q21" s="86"/>
      <c r="R21" s="54">
        <f>(500/(-216.0475144+16.2606339*F21-0.002388645*F21^2-0.00113732*F21^3+0.00000701863*F21^4-0.00000001291*F21^5))*J21</f>
        <v>0</v>
      </c>
      <c r="S21" s="46" t="s">
        <v>85</v>
      </c>
    </row>
    <row r="22" spans="1:19" s="11" customFormat="1" ht="14.25" customHeight="1" hidden="1">
      <c r="A22" s="39">
        <v>7</v>
      </c>
      <c r="B22" s="40"/>
      <c r="C22" s="39"/>
      <c r="D22" s="39"/>
      <c r="E22" s="47"/>
      <c r="F22" s="42"/>
      <c r="G22" s="43"/>
      <c r="H22" s="50"/>
      <c r="I22" s="50"/>
      <c r="J22" s="79"/>
      <c r="K22" s="50"/>
      <c r="L22" s="50"/>
      <c r="M22" s="50"/>
      <c r="N22" s="51"/>
      <c r="O22" s="52"/>
      <c r="P22" s="53"/>
      <c r="Q22" s="85"/>
      <c r="R22" s="54">
        <f>(500/(-216.0475144+16.2606339*F22-0.002388645*F22^2-0.00113732*F22^3+0.00000701863*F22^4-0.00000001291*F22^5))*J22</f>
        <v>0</v>
      </c>
      <c r="S22" s="46"/>
    </row>
    <row r="23" spans="1:19" s="11" customFormat="1" ht="14.25" customHeight="1" hidden="1">
      <c r="A23" s="39">
        <v>8</v>
      </c>
      <c r="B23" s="40"/>
      <c r="C23" s="39"/>
      <c r="D23" s="39"/>
      <c r="E23" s="47"/>
      <c r="F23" s="42"/>
      <c r="G23" s="43"/>
      <c r="H23" s="50"/>
      <c r="I23" s="50"/>
      <c r="J23" s="79"/>
      <c r="K23" s="50"/>
      <c r="L23" s="50"/>
      <c r="M23" s="50"/>
      <c r="N23" s="51"/>
      <c r="O23" s="52"/>
      <c r="P23" s="53"/>
      <c r="Q23" s="85"/>
      <c r="R23" s="54">
        <f>(500/(-216.0475144+16.2606339*F23-0.002388645*F23^2-0.00113732*F23^3+0.00000701863*F23^4-0.00000001291*F23^5))*J23</f>
        <v>0</v>
      </c>
      <c r="S23" s="46"/>
    </row>
    <row r="24" spans="1:19" s="11" customFormat="1" ht="14.25" customHeight="1" hidden="1">
      <c r="A24" s="39">
        <v>9</v>
      </c>
      <c r="B24" s="40"/>
      <c r="C24" s="48"/>
      <c r="D24" s="48"/>
      <c r="E24" s="47"/>
      <c r="F24" s="42"/>
      <c r="G24" s="43"/>
      <c r="H24" s="43"/>
      <c r="I24" s="43"/>
      <c r="J24" s="80"/>
      <c r="K24" s="44"/>
      <c r="L24" s="44"/>
      <c r="M24" s="39"/>
      <c r="N24" s="39"/>
      <c r="O24" s="45"/>
      <c r="P24" s="39"/>
      <c r="Q24" s="86"/>
      <c r="R24" s="65">
        <f>(500/(-216.0475144+16.2606339*F24-0.002388645*F24^2-0.00113732*F24^3+0.00000701863*F24^4-0.00000001291*F24^5))*J24</f>
        <v>0</v>
      </c>
      <c r="S24" s="46"/>
    </row>
    <row r="25" spans="1:23" ht="15.75">
      <c r="A25" s="15"/>
      <c r="B25" s="15"/>
      <c r="C25" s="15"/>
      <c r="D25" s="15"/>
      <c r="E25" s="15"/>
      <c r="F25" s="15"/>
      <c r="G25" s="15"/>
      <c r="H25" s="60"/>
      <c r="I25" s="60"/>
      <c r="J25" s="81"/>
      <c r="K25" s="60"/>
      <c r="L25" s="60"/>
      <c r="M25" s="60"/>
      <c r="N25" s="61"/>
      <c r="O25" s="62"/>
      <c r="P25" s="63"/>
      <c r="Q25" s="88"/>
      <c r="R25" s="64"/>
      <c r="T25" s="56"/>
      <c r="U25" s="56"/>
      <c r="V25" s="56"/>
      <c r="W25" s="56"/>
    </row>
    <row r="26" spans="1:23" ht="15.75">
      <c r="A26" s="409" t="s">
        <v>56</v>
      </c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56"/>
      <c r="V26" s="56"/>
      <c r="W26" s="56"/>
    </row>
    <row r="27" spans="1:23" ht="15.75">
      <c r="A27" s="39">
        <v>1</v>
      </c>
      <c r="B27" s="40" t="s">
        <v>103</v>
      </c>
      <c r="C27" s="48">
        <v>2005</v>
      </c>
      <c r="D27" s="48" t="s">
        <v>62</v>
      </c>
      <c r="E27" s="47" t="s">
        <v>99</v>
      </c>
      <c r="F27" s="49">
        <v>42.3</v>
      </c>
      <c r="G27" s="50">
        <v>20</v>
      </c>
      <c r="H27" s="50"/>
      <c r="I27" s="50"/>
      <c r="J27" s="51"/>
      <c r="K27" s="50"/>
      <c r="L27" s="50"/>
      <c r="M27" s="50"/>
      <c r="N27" s="51"/>
      <c r="O27" s="52"/>
      <c r="P27" s="53"/>
      <c r="Q27" s="91"/>
      <c r="R27" s="54">
        <f aca="true" t="shared" si="1" ref="R27:R36">(500/(-216.0475144+16.2606339*F27-0.002388645*F27^2-0.00113732*F27^3+0.00000701863*F27^4-0.00000001291*F27^5))*J27</f>
        <v>0</v>
      </c>
      <c r="S27" s="41"/>
      <c r="T27" s="46" t="s">
        <v>100</v>
      </c>
      <c r="U27" s="56"/>
      <c r="V27" s="56"/>
      <c r="W27" s="56"/>
    </row>
    <row r="28" spans="1:23" ht="14.25" customHeight="1">
      <c r="A28" s="39">
        <v>2</v>
      </c>
      <c r="B28" s="40" t="s">
        <v>74</v>
      </c>
      <c r="C28" s="48">
        <v>2005</v>
      </c>
      <c r="D28" s="48" t="s">
        <v>62</v>
      </c>
      <c r="E28" s="41" t="s">
        <v>75</v>
      </c>
      <c r="F28" s="49">
        <v>37.8</v>
      </c>
      <c r="G28" s="50">
        <v>20</v>
      </c>
      <c r="H28" s="50"/>
      <c r="I28" s="50"/>
      <c r="J28" s="51"/>
      <c r="K28" s="50"/>
      <c r="L28" s="50"/>
      <c r="M28" s="50"/>
      <c r="N28" s="51"/>
      <c r="O28" s="52"/>
      <c r="P28" s="53"/>
      <c r="Q28" s="91"/>
      <c r="R28" s="54">
        <f t="shared" si="1"/>
        <v>0</v>
      </c>
      <c r="S28" s="41"/>
      <c r="T28" s="46" t="s">
        <v>76</v>
      </c>
      <c r="U28" s="56"/>
      <c r="V28" s="56"/>
      <c r="W28" s="56"/>
    </row>
    <row r="29" spans="1:23" ht="14.25" customHeight="1">
      <c r="A29" s="39">
        <v>3</v>
      </c>
      <c r="B29" s="40" t="s">
        <v>77</v>
      </c>
      <c r="C29" s="48">
        <v>2007</v>
      </c>
      <c r="D29" s="48" t="s">
        <v>62</v>
      </c>
      <c r="E29" s="41" t="s">
        <v>75</v>
      </c>
      <c r="F29" s="49">
        <v>39</v>
      </c>
      <c r="G29" s="50">
        <v>20</v>
      </c>
      <c r="H29" s="50"/>
      <c r="I29" s="50"/>
      <c r="J29" s="51"/>
      <c r="K29" s="50"/>
      <c r="L29" s="50"/>
      <c r="M29" s="50"/>
      <c r="N29" s="51"/>
      <c r="O29" s="52"/>
      <c r="P29" s="53"/>
      <c r="Q29" s="91"/>
      <c r="R29" s="54">
        <f t="shared" si="1"/>
        <v>0</v>
      </c>
      <c r="S29" s="41"/>
      <c r="T29" s="46" t="s">
        <v>76</v>
      </c>
      <c r="U29" s="56"/>
      <c r="V29" s="56"/>
      <c r="W29" s="56"/>
    </row>
    <row r="30" spans="1:23" ht="14.25" customHeight="1">
      <c r="A30" s="39">
        <v>4</v>
      </c>
      <c r="B30" s="40" t="s">
        <v>113</v>
      </c>
      <c r="C30" s="48">
        <v>2004</v>
      </c>
      <c r="D30" s="48" t="s">
        <v>62</v>
      </c>
      <c r="E30" s="47" t="s">
        <v>110</v>
      </c>
      <c r="F30" s="49">
        <v>34.4</v>
      </c>
      <c r="G30" s="50">
        <v>25</v>
      </c>
      <c r="H30" s="50"/>
      <c r="I30" s="50"/>
      <c r="J30" s="51"/>
      <c r="K30" s="50"/>
      <c r="L30" s="50"/>
      <c r="M30" s="50"/>
      <c r="N30" s="51"/>
      <c r="O30" s="52"/>
      <c r="P30" s="53"/>
      <c r="Q30" s="91"/>
      <c r="R30" s="54">
        <f t="shared" si="1"/>
        <v>0</v>
      </c>
      <c r="S30" s="41"/>
      <c r="T30" s="46" t="s">
        <v>111</v>
      </c>
      <c r="U30" s="56"/>
      <c r="V30" s="56"/>
      <c r="W30" s="56"/>
    </row>
    <row r="31" spans="1:23" ht="14.25" customHeight="1">
      <c r="A31" s="39">
        <v>5</v>
      </c>
      <c r="B31" s="40" t="s">
        <v>97</v>
      </c>
      <c r="C31" s="48">
        <v>2005</v>
      </c>
      <c r="D31" s="48" t="s">
        <v>62</v>
      </c>
      <c r="E31" s="41" t="s">
        <v>91</v>
      </c>
      <c r="F31" s="49">
        <v>42.8</v>
      </c>
      <c r="G31" s="50">
        <v>27.5</v>
      </c>
      <c r="H31" s="50"/>
      <c r="I31" s="50"/>
      <c r="J31" s="51"/>
      <c r="K31" s="50"/>
      <c r="L31" s="50"/>
      <c r="M31" s="50"/>
      <c r="N31" s="51"/>
      <c r="O31" s="52"/>
      <c r="P31" s="53"/>
      <c r="Q31" s="91"/>
      <c r="R31" s="54">
        <f t="shared" si="1"/>
        <v>0</v>
      </c>
      <c r="S31" s="41"/>
      <c r="T31" s="46" t="s">
        <v>92</v>
      </c>
      <c r="U31" s="56"/>
      <c r="V31" s="56"/>
      <c r="W31" s="56"/>
    </row>
    <row r="32" spans="1:23" ht="14.25" customHeight="1">
      <c r="A32" s="39">
        <v>6</v>
      </c>
      <c r="B32" s="40" t="s">
        <v>96</v>
      </c>
      <c r="C32" s="48">
        <v>2006</v>
      </c>
      <c r="D32" s="48" t="s">
        <v>62</v>
      </c>
      <c r="E32" s="41" t="s">
        <v>91</v>
      </c>
      <c r="F32" s="49">
        <v>40</v>
      </c>
      <c r="G32" s="50">
        <v>30</v>
      </c>
      <c r="H32" s="50"/>
      <c r="I32" s="50"/>
      <c r="J32" s="51"/>
      <c r="K32" s="50"/>
      <c r="L32" s="50"/>
      <c r="M32" s="50"/>
      <c r="N32" s="51"/>
      <c r="O32" s="52"/>
      <c r="P32" s="53"/>
      <c r="Q32" s="91"/>
      <c r="R32" s="54">
        <f t="shared" si="1"/>
        <v>0</v>
      </c>
      <c r="S32" s="41"/>
      <c r="T32" s="46" t="s">
        <v>92</v>
      </c>
      <c r="U32" s="56"/>
      <c r="V32" s="56"/>
      <c r="W32" s="56"/>
    </row>
    <row r="33" spans="1:23" ht="14.25" customHeight="1">
      <c r="A33" s="39">
        <v>7</v>
      </c>
      <c r="B33" s="40" t="s">
        <v>86</v>
      </c>
      <c r="C33" s="48">
        <v>2004</v>
      </c>
      <c r="D33" s="48" t="s">
        <v>62</v>
      </c>
      <c r="E33" s="41" t="s">
        <v>83</v>
      </c>
      <c r="F33" s="49">
        <v>42.1</v>
      </c>
      <c r="G33" s="50">
        <v>30</v>
      </c>
      <c r="H33" s="50"/>
      <c r="I33" s="50"/>
      <c r="J33" s="51"/>
      <c r="K33" s="50"/>
      <c r="L33" s="50"/>
      <c r="M33" s="50"/>
      <c r="N33" s="51"/>
      <c r="O33" s="52"/>
      <c r="P33" s="53"/>
      <c r="Q33" s="91"/>
      <c r="R33" s="54">
        <f t="shared" si="1"/>
        <v>0</v>
      </c>
      <c r="S33" s="41"/>
      <c r="T33" s="46" t="s">
        <v>85</v>
      </c>
      <c r="U33" s="56"/>
      <c r="V33" s="56"/>
      <c r="W33" s="56"/>
    </row>
    <row r="34" spans="1:23" ht="14.25" customHeight="1">
      <c r="A34" s="39">
        <v>8</v>
      </c>
      <c r="B34" s="40" t="s">
        <v>93</v>
      </c>
      <c r="C34" s="48">
        <v>2005</v>
      </c>
      <c r="D34" s="48" t="s">
        <v>62</v>
      </c>
      <c r="E34" s="41" t="s">
        <v>91</v>
      </c>
      <c r="F34" s="49">
        <v>43</v>
      </c>
      <c r="G34" s="50">
        <v>30</v>
      </c>
      <c r="H34" s="50"/>
      <c r="I34" s="50"/>
      <c r="J34" s="51"/>
      <c r="K34" s="50"/>
      <c r="L34" s="50"/>
      <c r="M34" s="50"/>
      <c r="N34" s="51"/>
      <c r="O34" s="52"/>
      <c r="P34" s="53"/>
      <c r="Q34" s="91"/>
      <c r="R34" s="54">
        <f t="shared" si="1"/>
        <v>0</v>
      </c>
      <c r="S34" s="41"/>
      <c r="T34" s="46" t="s">
        <v>92</v>
      </c>
      <c r="U34" s="56"/>
      <c r="V34" s="56"/>
      <c r="W34" s="56"/>
    </row>
    <row r="35" spans="1:23" ht="14.25" customHeight="1">
      <c r="A35" s="39">
        <v>9</v>
      </c>
      <c r="B35" s="40" t="s">
        <v>67</v>
      </c>
      <c r="C35" s="48">
        <v>2004</v>
      </c>
      <c r="D35" s="48" t="s">
        <v>62</v>
      </c>
      <c r="E35" s="95" t="s">
        <v>63</v>
      </c>
      <c r="F35" s="49">
        <v>42.3</v>
      </c>
      <c r="G35" s="50">
        <v>35</v>
      </c>
      <c r="H35" s="50"/>
      <c r="I35" s="50"/>
      <c r="J35" s="51"/>
      <c r="K35" s="50"/>
      <c r="L35" s="50"/>
      <c r="M35" s="50"/>
      <c r="N35" s="51"/>
      <c r="O35" s="52"/>
      <c r="P35" s="53"/>
      <c r="Q35" s="91"/>
      <c r="R35" s="54">
        <f t="shared" si="1"/>
        <v>0</v>
      </c>
      <c r="S35" s="41"/>
      <c r="T35" s="46" t="s">
        <v>64</v>
      </c>
      <c r="U35" s="56"/>
      <c r="V35" s="56"/>
      <c r="W35" s="56"/>
    </row>
    <row r="36" spans="1:23" ht="14.25" customHeight="1">
      <c r="A36" s="39">
        <v>10</v>
      </c>
      <c r="B36" s="40" t="s">
        <v>72</v>
      </c>
      <c r="C36" s="48">
        <v>2005</v>
      </c>
      <c r="D36" s="48" t="s">
        <v>62</v>
      </c>
      <c r="E36" s="95" t="s">
        <v>73</v>
      </c>
      <c r="F36" s="49">
        <v>42.4</v>
      </c>
      <c r="G36" s="50">
        <v>37.5</v>
      </c>
      <c r="H36" s="50"/>
      <c r="I36" s="50"/>
      <c r="J36" s="51"/>
      <c r="K36" s="50"/>
      <c r="L36" s="50"/>
      <c r="M36" s="50"/>
      <c r="N36" s="51"/>
      <c r="O36" s="52"/>
      <c r="P36" s="53"/>
      <c r="Q36" s="91"/>
      <c r="R36" s="54">
        <f t="shared" si="1"/>
        <v>0</v>
      </c>
      <c r="S36" s="41"/>
      <c r="T36" s="46" t="s">
        <v>64</v>
      </c>
      <c r="U36" s="56"/>
      <c r="V36" s="56"/>
      <c r="W36" s="56"/>
    </row>
    <row r="37" spans="1:23" ht="15">
      <c r="A37" s="12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56"/>
      <c r="V37" s="56"/>
      <c r="W37" s="56"/>
    </row>
    <row r="38" spans="21:23" ht="15">
      <c r="U38" s="56"/>
      <c r="V38" s="56"/>
      <c r="W38" s="56"/>
    </row>
    <row r="39" spans="1:23" ht="14.25" customHeight="1">
      <c r="A39" s="409" t="s">
        <v>57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409"/>
      <c r="T39" s="409"/>
      <c r="U39" s="56"/>
      <c r="V39" s="56"/>
      <c r="W39" s="56"/>
    </row>
    <row r="40" spans="1:23" ht="14.25" customHeight="1">
      <c r="A40" s="39">
        <v>1</v>
      </c>
      <c r="B40" s="41" t="s">
        <v>90</v>
      </c>
      <c r="C40" s="48">
        <v>2006</v>
      </c>
      <c r="D40" s="48" t="s">
        <v>62</v>
      </c>
      <c r="E40" s="41" t="s">
        <v>91</v>
      </c>
      <c r="F40" s="49">
        <v>44.6</v>
      </c>
      <c r="G40" s="50">
        <v>30</v>
      </c>
      <c r="H40" s="50"/>
      <c r="I40" s="50"/>
      <c r="J40" s="51"/>
      <c r="K40" s="50"/>
      <c r="L40" s="50"/>
      <c r="M40" s="50"/>
      <c r="N40" s="51"/>
      <c r="O40" s="52"/>
      <c r="P40" s="53"/>
      <c r="Q40" s="91"/>
      <c r="R40" s="54">
        <f>(500/(-216.0475144+16.2606339*F40-0.002388645*F40^2-0.00113732*F40^3+0.00000701863*F40^4-0.00000001291*F40^5))*J40</f>
        <v>0</v>
      </c>
      <c r="S40" s="41"/>
      <c r="T40" s="46" t="s">
        <v>92</v>
      </c>
      <c r="U40" s="56"/>
      <c r="V40" s="56"/>
      <c r="W40" s="56"/>
    </row>
    <row r="41" spans="1:23" ht="14.25" customHeight="1">
      <c r="A41" s="39">
        <v>2</v>
      </c>
      <c r="B41" s="41" t="s">
        <v>89</v>
      </c>
      <c r="C41" s="48">
        <v>2006</v>
      </c>
      <c r="D41" s="48" t="s">
        <v>62</v>
      </c>
      <c r="E41" s="41" t="s">
        <v>91</v>
      </c>
      <c r="F41" s="49">
        <v>44.3</v>
      </c>
      <c r="G41" s="50">
        <v>32.5</v>
      </c>
      <c r="H41" s="50"/>
      <c r="I41" s="50"/>
      <c r="J41" s="51"/>
      <c r="K41" s="50"/>
      <c r="L41" s="50"/>
      <c r="M41" s="50"/>
      <c r="N41" s="51"/>
      <c r="O41" s="52"/>
      <c r="P41" s="53"/>
      <c r="Q41" s="91"/>
      <c r="R41" s="54">
        <f>(500/(-216.0475144+16.2606339*F41-0.002388645*F41^2-0.00113732*F41^3+0.00000701863*F41^4-0.00000001291*F41^5))*J41</f>
        <v>0</v>
      </c>
      <c r="S41" s="41"/>
      <c r="T41" s="46" t="s">
        <v>92</v>
      </c>
      <c r="U41" s="56"/>
      <c r="V41" s="56"/>
      <c r="W41" s="56"/>
    </row>
    <row r="42" spans="1:23" ht="14.25" customHeight="1">
      <c r="A42" s="39">
        <v>3</v>
      </c>
      <c r="B42" s="41" t="s">
        <v>66</v>
      </c>
      <c r="C42" s="48">
        <v>2005</v>
      </c>
      <c r="D42" s="48" t="s">
        <v>62</v>
      </c>
      <c r="E42" s="95" t="s">
        <v>73</v>
      </c>
      <c r="F42" s="49">
        <v>46.6</v>
      </c>
      <c r="G42" s="50">
        <v>35</v>
      </c>
      <c r="H42" s="50"/>
      <c r="I42" s="50"/>
      <c r="J42" s="51"/>
      <c r="K42" s="50"/>
      <c r="L42" s="50"/>
      <c r="M42" s="50"/>
      <c r="N42" s="51"/>
      <c r="O42" s="52"/>
      <c r="P42" s="53"/>
      <c r="Q42" s="91"/>
      <c r="R42" s="54">
        <f>(500/(-216.0475144+16.2606339*F42-0.002388645*F42^2-0.00113732*F42^3+0.00000701863*F42^4-0.00000001291*F42^5))*J42</f>
        <v>0</v>
      </c>
      <c r="S42" s="41"/>
      <c r="T42" s="46" t="s">
        <v>64</v>
      </c>
      <c r="U42" s="56"/>
      <c r="V42" s="56"/>
      <c r="W42" s="56"/>
    </row>
    <row r="43" spans="1:23" ht="14.25" customHeight="1">
      <c r="A43" s="39">
        <v>4</v>
      </c>
      <c r="B43" s="41" t="s">
        <v>94</v>
      </c>
      <c r="C43" s="48">
        <v>2004</v>
      </c>
      <c r="D43" s="48" t="s">
        <v>62</v>
      </c>
      <c r="E43" s="41" t="s">
        <v>91</v>
      </c>
      <c r="F43" s="49">
        <v>47.3</v>
      </c>
      <c r="G43" s="50">
        <v>37.5</v>
      </c>
      <c r="H43" s="50"/>
      <c r="I43" s="50"/>
      <c r="J43" s="51"/>
      <c r="K43" s="50"/>
      <c r="L43" s="50"/>
      <c r="M43" s="50"/>
      <c r="N43" s="51"/>
      <c r="O43" s="52"/>
      <c r="P43" s="53"/>
      <c r="Q43" s="91"/>
      <c r="R43" s="54">
        <f>(500/(-216.0475144+16.2606339*F43-0.002388645*F43^2-0.00113732*F43^3+0.00000701863*F43^4-0.00000001291*F43^5))*J43</f>
        <v>0</v>
      </c>
      <c r="S43" s="41"/>
      <c r="T43" s="46" t="s">
        <v>95</v>
      </c>
      <c r="U43" s="56"/>
      <c r="V43" s="56"/>
      <c r="W43" s="56"/>
    </row>
    <row r="44" spans="1:23" ht="15.75" customHeight="1">
      <c r="A44" s="39">
        <v>5</v>
      </c>
      <c r="B44" s="41" t="s">
        <v>114</v>
      </c>
      <c r="C44" s="48">
        <v>2004</v>
      </c>
      <c r="D44" s="48" t="s">
        <v>115</v>
      </c>
      <c r="E44" s="41" t="s">
        <v>91</v>
      </c>
      <c r="F44" s="49">
        <v>48</v>
      </c>
      <c r="G44" s="50">
        <v>57.5</v>
      </c>
      <c r="H44" s="50"/>
      <c r="I44" s="50"/>
      <c r="J44" s="51"/>
      <c r="K44" s="50"/>
      <c r="L44" s="50"/>
      <c r="M44" s="50"/>
      <c r="N44" s="51"/>
      <c r="O44" s="52"/>
      <c r="P44" s="53"/>
      <c r="Q44" s="91"/>
      <c r="R44" s="54">
        <f>(500/(-216.0475144+16.2606339*F44-0.002388645*F44^2-0.00113732*F44^3+0.00000701863*F44^4-0.00000001291*F44^5))*J44</f>
        <v>0</v>
      </c>
      <c r="S44" s="41"/>
      <c r="T44" s="46" t="s">
        <v>116</v>
      </c>
      <c r="U44" s="56"/>
      <c r="V44" s="56"/>
      <c r="W44" s="56"/>
    </row>
    <row r="45" spans="1:23" ht="14.25" customHeight="1">
      <c r="A45" s="408" t="s">
        <v>39</v>
      </c>
      <c r="B45" s="408"/>
      <c r="C45" s="408"/>
      <c r="D45" s="408"/>
      <c r="E45" s="408"/>
      <c r="F45" s="408"/>
      <c r="G45" s="408"/>
      <c r="H45" s="408"/>
      <c r="I45" s="408"/>
      <c r="J45" s="408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56"/>
      <c r="V45" s="56"/>
      <c r="W45" s="56"/>
    </row>
    <row r="46" spans="1:23" ht="15.75" customHeight="1">
      <c r="A46" s="39">
        <v>1</v>
      </c>
      <c r="B46" s="41" t="s">
        <v>117</v>
      </c>
      <c r="C46" s="48">
        <v>2004</v>
      </c>
      <c r="D46" s="48" t="s">
        <v>62</v>
      </c>
      <c r="E46" s="41" t="s">
        <v>91</v>
      </c>
      <c r="F46" s="49">
        <v>50.6</v>
      </c>
      <c r="G46" s="50">
        <v>45</v>
      </c>
      <c r="H46" s="50"/>
      <c r="I46" s="50"/>
      <c r="J46" s="51"/>
      <c r="K46" s="50"/>
      <c r="L46" s="50"/>
      <c r="M46" s="50"/>
      <c r="N46" s="51"/>
      <c r="O46" s="52"/>
      <c r="P46" s="53">
        <v>1</v>
      </c>
      <c r="Q46" s="91">
        <v>12</v>
      </c>
      <c r="R46" s="54">
        <f>(500/(-216.0475144+16.2606339*F46-0.002388645*F46^2-0.00113732*F46^3+0.00000701863*F46^4-0.00000001291*F46^5))*J46</f>
        <v>0</v>
      </c>
      <c r="S46" s="41"/>
      <c r="T46" s="46" t="s">
        <v>116</v>
      </c>
      <c r="U46" s="56"/>
      <c r="V46" s="56"/>
      <c r="W46" s="56"/>
    </row>
    <row r="47" spans="1:23" ht="14.25" customHeight="1">
      <c r="A47" s="408" t="s">
        <v>41</v>
      </c>
      <c r="B47" s="408"/>
      <c r="C47" s="408"/>
      <c r="D47" s="408"/>
      <c r="E47" s="408"/>
      <c r="F47" s="408"/>
      <c r="G47" s="408"/>
      <c r="H47" s="408"/>
      <c r="I47" s="408"/>
      <c r="J47" s="40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6"/>
      <c r="V47" s="56"/>
      <c r="W47" s="56"/>
    </row>
    <row r="48" spans="1:23" ht="14.25" customHeight="1">
      <c r="A48" s="39">
        <v>1</v>
      </c>
      <c r="B48" s="41" t="s">
        <v>87</v>
      </c>
      <c r="C48" s="48">
        <v>2004</v>
      </c>
      <c r="D48" s="48" t="s">
        <v>62</v>
      </c>
      <c r="E48" s="41" t="s">
        <v>83</v>
      </c>
      <c r="F48" s="49">
        <v>55.1</v>
      </c>
      <c r="G48" s="50">
        <v>30</v>
      </c>
      <c r="H48" s="50"/>
      <c r="I48" s="50"/>
      <c r="J48" s="51"/>
      <c r="K48" s="50"/>
      <c r="L48" s="50"/>
      <c r="M48" s="50"/>
      <c r="N48" s="51"/>
      <c r="O48" s="52"/>
      <c r="P48" s="53">
        <v>4</v>
      </c>
      <c r="Q48" s="91">
        <v>7</v>
      </c>
      <c r="R48" s="54">
        <f>(500/(-216.0475144+16.2606339*F48-0.002388645*F48^2-0.00113732*F48^3+0.00000701863*F48^4-0.00000001291*F48^5))*J48</f>
        <v>0</v>
      </c>
      <c r="S48" s="41"/>
      <c r="T48" s="46" t="s">
        <v>85</v>
      </c>
      <c r="U48" s="56"/>
      <c r="V48" s="56"/>
      <c r="W48" s="56"/>
    </row>
    <row r="49" spans="1:23" ht="14.25" customHeight="1">
      <c r="A49" s="39">
        <v>2</v>
      </c>
      <c r="B49" s="41" t="s">
        <v>101</v>
      </c>
      <c r="C49" s="48">
        <v>2004</v>
      </c>
      <c r="D49" s="48" t="s">
        <v>62</v>
      </c>
      <c r="E49" s="47" t="s">
        <v>99</v>
      </c>
      <c r="F49" s="49">
        <v>54.7</v>
      </c>
      <c r="G49" s="50">
        <v>35</v>
      </c>
      <c r="H49" s="50"/>
      <c r="I49" s="50"/>
      <c r="J49" s="51"/>
      <c r="K49" s="50"/>
      <c r="L49" s="50"/>
      <c r="M49" s="50"/>
      <c r="N49" s="51"/>
      <c r="O49" s="52"/>
      <c r="P49" s="53"/>
      <c r="Q49" s="91"/>
      <c r="R49" s="54"/>
      <c r="S49" s="41"/>
      <c r="T49" s="46" t="s">
        <v>100</v>
      </c>
      <c r="U49" s="56"/>
      <c r="V49" s="56"/>
      <c r="W49" s="56"/>
    </row>
    <row r="50" spans="1:23" ht="14.25" customHeight="1">
      <c r="A50" s="39">
        <v>3</v>
      </c>
      <c r="B50" s="41" t="s">
        <v>68</v>
      </c>
      <c r="C50" s="48">
        <v>2004</v>
      </c>
      <c r="D50" s="48" t="s">
        <v>62</v>
      </c>
      <c r="E50" s="95" t="s">
        <v>63</v>
      </c>
      <c r="F50" s="49">
        <v>57.2</v>
      </c>
      <c r="G50" s="50">
        <v>40</v>
      </c>
      <c r="H50" s="50"/>
      <c r="I50" s="50"/>
      <c r="J50" s="51"/>
      <c r="K50" s="50"/>
      <c r="L50" s="50"/>
      <c r="M50" s="50"/>
      <c r="N50" s="51"/>
      <c r="O50" s="52"/>
      <c r="P50" s="53">
        <v>1</v>
      </c>
      <c r="Q50" s="91">
        <v>12</v>
      </c>
      <c r="R50" s="54">
        <f>(500/(-216.0475144+16.2606339*F50-0.002388645*F50^2-0.00113732*F50^3+0.00000701863*F50^4-0.00000001291*F50^5))*J50</f>
        <v>0</v>
      </c>
      <c r="S50" s="41"/>
      <c r="T50" s="46" t="s">
        <v>64</v>
      </c>
      <c r="U50" s="56"/>
      <c r="V50" s="56"/>
      <c r="W50" s="56"/>
    </row>
    <row r="51" spans="1:23" ht="14.25" customHeight="1">
      <c r="A51" s="39">
        <v>4</v>
      </c>
      <c r="B51" s="41" t="s">
        <v>82</v>
      </c>
      <c r="C51" s="48">
        <v>2004</v>
      </c>
      <c r="D51" s="48" t="s">
        <v>84</v>
      </c>
      <c r="E51" s="41" t="s">
        <v>83</v>
      </c>
      <c r="F51" s="49">
        <v>55.6</v>
      </c>
      <c r="G51" s="50">
        <v>40</v>
      </c>
      <c r="H51" s="50"/>
      <c r="I51" s="50"/>
      <c r="J51" s="51"/>
      <c r="K51" s="50"/>
      <c r="L51" s="50"/>
      <c r="M51" s="50"/>
      <c r="N51" s="51"/>
      <c r="O51" s="52"/>
      <c r="P51" s="53">
        <v>3</v>
      </c>
      <c r="Q51" s="91">
        <v>8</v>
      </c>
      <c r="R51" s="54">
        <f>(500/(-216.0475144+16.2606339*F51-0.002388645*F51^2-0.00113732*F51^3+0.00000701863*F51^4-0.00000001291*F51^5))*J51</f>
        <v>0</v>
      </c>
      <c r="S51" s="41"/>
      <c r="T51" s="46" t="s">
        <v>85</v>
      </c>
      <c r="U51" s="56"/>
      <c r="V51" s="56"/>
      <c r="W51" s="56"/>
    </row>
    <row r="52" spans="1:23" ht="14.25" customHeight="1">
      <c r="A52" s="39">
        <v>5</v>
      </c>
      <c r="B52" s="41" t="s">
        <v>81</v>
      </c>
      <c r="C52" s="48">
        <v>2004</v>
      </c>
      <c r="D52" s="48" t="s">
        <v>62</v>
      </c>
      <c r="E52" s="95" t="s">
        <v>63</v>
      </c>
      <c r="F52" s="49">
        <v>57.7</v>
      </c>
      <c r="G52" s="50">
        <v>67.5</v>
      </c>
      <c r="H52" s="50"/>
      <c r="I52" s="50"/>
      <c r="J52" s="51"/>
      <c r="K52" s="50"/>
      <c r="L52" s="50"/>
      <c r="M52" s="50"/>
      <c r="N52" s="51"/>
      <c r="O52" s="52"/>
      <c r="P52" s="53">
        <v>2</v>
      </c>
      <c r="Q52" s="91">
        <v>9</v>
      </c>
      <c r="R52" s="54">
        <f>(500/(-216.0475144+16.2606339*F52-0.002388645*F52^2-0.00113732*F52^3+0.00000701863*F52^4-0.00000001291*F52^5))*J52</f>
        <v>0</v>
      </c>
      <c r="S52" s="41"/>
      <c r="T52" s="46" t="s">
        <v>80</v>
      </c>
      <c r="U52" s="56"/>
      <c r="V52" s="56"/>
      <c r="W52" s="56"/>
    </row>
    <row r="53" spans="1:23" ht="15.75" customHeight="1">
      <c r="A53" s="39">
        <v>6</v>
      </c>
      <c r="B53" s="41" t="s">
        <v>98</v>
      </c>
      <c r="C53" s="48">
        <v>2004</v>
      </c>
      <c r="D53" s="48" t="s">
        <v>62</v>
      </c>
      <c r="E53" s="47" t="s">
        <v>99</v>
      </c>
      <c r="F53" s="49">
        <v>56.8</v>
      </c>
      <c r="G53" s="50">
        <v>72.5</v>
      </c>
      <c r="H53" s="50"/>
      <c r="I53" s="50"/>
      <c r="J53" s="51"/>
      <c r="K53" s="50"/>
      <c r="L53" s="50"/>
      <c r="M53" s="50"/>
      <c r="N53" s="51"/>
      <c r="O53" s="52"/>
      <c r="P53" s="53"/>
      <c r="Q53" s="91"/>
      <c r="R53" s="54"/>
      <c r="S53" s="41"/>
      <c r="T53" s="46" t="s">
        <v>100</v>
      </c>
      <c r="U53" s="56"/>
      <c r="V53" s="56"/>
      <c r="W53" s="56"/>
    </row>
    <row r="54" spans="1:23" ht="14.25" customHeight="1">
      <c r="A54" s="408" t="s">
        <v>38</v>
      </c>
      <c r="B54" s="408"/>
      <c r="C54" s="408"/>
      <c r="D54" s="408"/>
      <c r="E54" s="408"/>
      <c r="F54" s="408"/>
      <c r="G54" s="408"/>
      <c r="H54" s="408"/>
      <c r="I54" s="408"/>
      <c r="J54" s="408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6"/>
      <c r="V54" s="56"/>
      <c r="W54" s="56"/>
    </row>
    <row r="55" spans="1:23" ht="14.25" customHeight="1">
      <c r="A55" s="39">
        <v>1</v>
      </c>
      <c r="B55" s="41" t="s">
        <v>106</v>
      </c>
      <c r="C55" s="48">
        <v>2005</v>
      </c>
      <c r="D55" s="48" t="s">
        <v>62</v>
      </c>
      <c r="E55" s="95" t="s">
        <v>63</v>
      </c>
      <c r="F55" s="49">
        <v>63.6</v>
      </c>
      <c r="G55" s="50">
        <v>37.5</v>
      </c>
      <c r="H55" s="50"/>
      <c r="I55" s="50"/>
      <c r="J55" s="51"/>
      <c r="K55" s="50"/>
      <c r="L55" s="50"/>
      <c r="M55" s="50"/>
      <c r="N55" s="51"/>
      <c r="O55" s="52"/>
      <c r="P55" s="53"/>
      <c r="Q55" s="91"/>
      <c r="R55" s="54">
        <f>(500/(-216.0475144+16.2606339*F55-0.002388645*F55^2-0.00113732*F55^3+0.00000701863*F55^4-0.00000001291*F55^5))*J55</f>
        <v>0</v>
      </c>
      <c r="S55" s="41"/>
      <c r="T55" s="46" t="s">
        <v>80</v>
      </c>
      <c r="U55" s="56"/>
      <c r="V55" s="56"/>
      <c r="W55" s="56"/>
    </row>
    <row r="56" spans="1:23" ht="14.25" customHeight="1">
      <c r="A56" s="39">
        <v>2</v>
      </c>
      <c r="B56" s="41" t="s">
        <v>69</v>
      </c>
      <c r="C56" s="48">
        <v>2004</v>
      </c>
      <c r="D56" s="48" t="s">
        <v>62</v>
      </c>
      <c r="E56" s="95" t="s">
        <v>63</v>
      </c>
      <c r="F56" s="49">
        <v>65</v>
      </c>
      <c r="G56" s="50">
        <v>50</v>
      </c>
      <c r="H56" s="50"/>
      <c r="I56" s="50"/>
      <c r="J56" s="51"/>
      <c r="K56" s="50"/>
      <c r="L56" s="50"/>
      <c r="M56" s="50"/>
      <c r="N56" s="51"/>
      <c r="O56" s="52"/>
      <c r="P56" s="53">
        <v>1</v>
      </c>
      <c r="Q56" s="91">
        <v>12</v>
      </c>
      <c r="R56" s="54">
        <f>(500/(-216.0475144+16.2606339*F56-0.002388645*F56^2-0.00113732*F56^3+0.00000701863*F56^4-0.00000001291*F56^5))*J56</f>
        <v>0</v>
      </c>
      <c r="S56" s="41"/>
      <c r="T56" s="46" t="s">
        <v>64</v>
      </c>
      <c r="U56" s="56"/>
      <c r="V56" s="56"/>
      <c r="W56" s="56"/>
    </row>
    <row r="57" spans="1:23" ht="15.75" customHeight="1">
      <c r="A57" s="39">
        <v>3</v>
      </c>
      <c r="B57" s="41" t="s">
        <v>79</v>
      </c>
      <c r="C57" s="48">
        <v>2005</v>
      </c>
      <c r="D57" s="48" t="s">
        <v>62</v>
      </c>
      <c r="E57" s="95" t="s">
        <v>63</v>
      </c>
      <c r="F57" s="49">
        <v>65.6</v>
      </c>
      <c r="G57" s="50">
        <v>50</v>
      </c>
      <c r="H57" s="50"/>
      <c r="I57" s="50"/>
      <c r="J57" s="51"/>
      <c r="K57" s="50"/>
      <c r="L57" s="50"/>
      <c r="M57" s="50"/>
      <c r="N57" s="51"/>
      <c r="O57" s="52"/>
      <c r="P57" s="53">
        <v>2</v>
      </c>
      <c r="Q57" s="91">
        <v>9</v>
      </c>
      <c r="R57" s="54">
        <f>(500/(-216.0475144+16.2606339*F57-0.002388645*F57^2-0.00113732*F57^3+0.00000701863*F57^4-0.00000001291*F57^5))*J57</f>
        <v>0</v>
      </c>
      <c r="S57" s="41"/>
      <c r="T57" s="46" t="s">
        <v>80</v>
      </c>
      <c r="U57" s="56"/>
      <c r="V57" s="56"/>
      <c r="W57" s="56"/>
    </row>
    <row r="58" spans="1:23" ht="14.25" customHeight="1">
      <c r="A58" s="408" t="s">
        <v>36</v>
      </c>
      <c r="B58" s="408"/>
      <c r="C58" s="408"/>
      <c r="D58" s="408"/>
      <c r="E58" s="408"/>
      <c r="F58" s="408"/>
      <c r="G58" s="408"/>
      <c r="H58" s="408"/>
      <c r="I58" s="408"/>
      <c r="J58" s="40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6"/>
      <c r="V58" s="56"/>
      <c r="W58" s="56"/>
    </row>
    <row r="59" spans="1:23" ht="14.25" customHeight="1">
      <c r="A59" s="39">
        <v>1</v>
      </c>
      <c r="B59" s="41" t="s">
        <v>70</v>
      </c>
      <c r="C59" s="48">
        <v>2004</v>
      </c>
      <c r="D59" s="48" t="s">
        <v>62</v>
      </c>
      <c r="E59" s="95" t="s">
        <v>63</v>
      </c>
      <c r="F59" s="49">
        <v>70.4</v>
      </c>
      <c r="G59" s="50">
        <v>50</v>
      </c>
      <c r="H59" s="50"/>
      <c r="I59" s="50"/>
      <c r="J59" s="51"/>
      <c r="K59" s="50"/>
      <c r="L59" s="50"/>
      <c r="M59" s="50"/>
      <c r="N59" s="51"/>
      <c r="O59" s="52"/>
      <c r="P59" s="53">
        <v>1</v>
      </c>
      <c r="Q59" s="91">
        <v>12</v>
      </c>
      <c r="R59" s="54">
        <f>(500/(-216.0475144+16.2606339*F59-0.002388645*F59^2-0.00113732*F59^3+0.00000701863*F59^4-0.00000001291*F59^5))*J59</f>
        <v>0</v>
      </c>
      <c r="S59" s="41"/>
      <c r="T59" s="46" t="s">
        <v>64</v>
      </c>
      <c r="U59" s="56"/>
      <c r="V59" s="56"/>
      <c r="W59" s="56"/>
    </row>
    <row r="60" spans="1:23" ht="15.75" customHeight="1">
      <c r="A60" s="39">
        <v>2</v>
      </c>
      <c r="B60" s="41" t="s">
        <v>78</v>
      </c>
      <c r="C60" s="48">
        <v>2005</v>
      </c>
      <c r="D60" s="48" t="s">
        <v>62</v>
      </c>
      <c r="E60" s="95" t="s">
        <v>75</v>
      </c>
      <c r="F60" s="49">
        <v>70.4</v>
      </c>
      <c r="G60" s="50">
        <v>45</v>
      </c>
      <c r="H60" s="50"/>
      <c r="I60" s="50"/>
      <c r="J60" s="51"/>
      <c r="K60" s="50"/>
      <c r="L60" s="50"/>
      <c r="M60" s="50"/>
      <c r="N60" s="51"/>
      <c r="O60" s="52"/>
      <c r="P60" s="53">
        <v>2</v>
      </c>
      <c r="Q60" s="91">
        <v>9</v>
      </c>
      <c r="R60" s="54">
        <f>(500/(-216.0475144+16.2606339*F60-0.002388645*F60^2-0.00113732*F60^3+0.00000701863*F60^4-0.00000001291*F60^5))*J60</f>
        <v>0</v>
      </c>
      <c r="S60" s="41"/>
      <c r="T60" s="46" t="s">
        <v>76</v>
      </c>
      <c r="U60" s="56"/>
      <c r="V60" s="56"/>
      <c r="W60" s="56"/>
    </row>
    <row r="61" spans="1:23" ht="14.25" customHeight="1">
      <c r="A61" s="408" t="s">
        <v>58</v>
      </c>
      <c r="B61" s="408"/>
      <c r="C61" s="408"/>
      <c r="D61" s="408"/>
      <c r="E61" s="408"/>
      <c r="F61" s="408"/>
      <c r="G61" s="408"/>
      <c r="H61" s="408"/>
      <c r="I61" s="408"/>
      <c r="J61" s="408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6"/>
      <c r="V61" s="56"/>
      <c r="W61" s="56"/>
    </row>
    <row r="62" spans="1:23" ht="14.25" customHeight="1">
      <c r="A62" s="39">
        <v>1</v>
      </c>
      <c r="B62" s="41" t="s">
        <v>71</v>
      </c>
      <c r="C62" s="48">
        <v>2004</v>
      </c>
      <c r="D62" s="48" t="s">
        <v>62</v>
      </c>
      <c r="E62" s="95" t="s">
        <v>63</v>
      </c>
      <c r="F62" s="49">
        <v>83.7</v>
      </c>
      <c r="G62" s="50">
        <v>57.5</v>
      </c>
      <c r="H62" s="50"/>
      <c r="I62" s="50"/>
      <c r="J62" s="51"/>
      <c r="K62" s="50"/>
      <c r="L62" s="50"/>
      <c r="M62" s="50"/>
      <c r="N62" s="51"/>
      <c r="O62" s="52"/>
      <c r="P62" s="53">
        <v>1</v>
      </c>
      <c r="Q62" s="91">
        <v>12</v>
      </c>
      <c r="R62" s="54">
        <f>(500/(-216.0475144+16.2606339*F62-0.002388645*F62^2-0.00113732*F62^3+0.00000701863*F62^4-0.00000001291*F62^5))*J62</f>
        <v>0</v>
      </c>
      <c r="S62" s="41"/>
      <c r="T62" s="46" t="s">
        <v>64</v>
      </c>
      <c r="U62" s="56"/>
      <c r="V62" s="56"/>
      <c r="W62" s="56"/>
    </row>
    <row r="63" spans="1:23" ht="14.25" customHeight="1">
      <c r="A63" s="39">
        <v>2</v>
      </c>
      <c r="B63" s="41" t="s">
        <v>102</v>
      </c>
      <c r="C63" s="48">
        <v>2004</v>
      </c>
      <c r="D63" s="48" t="s">
        <v>62</v>
      </c>
      <c r="E63" s="95" t="s">
        <v>99</v>
      </c>
      <c r="F63" s="49">
        <v>76.8</v>
      </c>
      <c r="G63" s="50">
        <v>30</v>
      </c>
      <c r="H63" s="50"/>
      <c r="I63" s="50"/>
      <c r="J63" s="51"/>
      <c r="K63" s="50"/>
      <c r="L63" s="50"/>
      <c r="M63" s="50"/>
      <c r="N63" s="51"/>
      <c r="O63" s="52"/>
      <c r="P63" s="53">
        <v>2</v>
      </c>
      <c r="Q63" s="91">
        <v>9</v>
      </c>
      <c r="R63" s="54">
        <f>(500/(-216.0475144+16.2606339*F63-0.002388645*F63^2-0.00113732*F63^3+0.00000701863*F63^4-0.00000001291*F63^5))*J63</f>
        <v>0</v>
      </c>
      <c r="S63" s="41"/>
      <c r="T63" s="46" t="s">
        <v>100</v>
      </c>
      <c r="U63" s="56"/>
      <c r="V63" s="56"/>
      <c r="W63" s="56"/>
    </row>
    <row r="64" spans="1:23" ht="26.25">
      <c r="A64" s="39">
        <v>3</v>
      </c>
      <c r="B64" s="41" t="s">
        <v>107</v>
      </c>
      <c r="C64" s="48">
        <v>2004</v>
      </c>
      <c r="D64" s="48" t="s">
        <v>62</v>
      </c>
      <c r="E64" s="95" t="s">
        <v>63</v>
      </c>
      <c r="F64" s="49">
        <v>77.7</v>
      </c>
      <c r="G64" s="50">
        <v>45</v>
      </c>
      <c r="H64" s="50"/>
      <c r="I64" s="50"/>
      <c r="J64" s="51"/>
      <c r="K64" s="50"/>
      <c r="L64" s="50"/>
      <c r="M64" s="50"/>
      <c r="N64" s="51"/>
      <c r="O64" s="52"/>
      <c r="P64" s="53">
        <v>3</v>
      </c>
      <c r="Q64" s="91">
        <v>8</v>
      </c>
      <c r="R64" s="54">
        <f>(500/(-216.0475144+16.2606339*F64-0.002388645*F64^2-0.00113732*F64^3+0.00000701863*F64^4-0.00000001291*F64^5))*J64</f>
        <v>0</v>
      </c>
      <c r="S64" s="41"/>
      <c r="T64" s="46" t="s">
        <v>80</v>
      </c>
      <c r="U64" s="56"/>
      <c r="V64" s="56"/>
      <c r="W64" s="56"/>
    </row>
    <row r="65" spans="1:23" ht="15">
      <c r="A65" s="16"/>
      <c r="B65" s="17"/>
      <c r="C65" s="18"/>
      <c r="D65" s="17"/>
      <c r="E65" s="17"/>
      <c r="F65" s="19"/>
      <c r="H65" s="92"/>
      <c r="I65" s="92"/>
      <c r="J65" s="82"/>
      <c r="K65" s="68"/>
      <c r="L65" s="68"/>
      <c r="M65" s="68"/>
      <c r="N65" s="69"/>
      <c r="O65" s="70"/>
      <c r="P65" s="71"/>
      <c r="Q65" s="89"/>
      <c r="R65" s="72"/>
      <c r="T65" s="56"/>
      <c r="U65" s="56"/>
      <c r="V65" s="56"/>
      <c r="W65" s="56"/>
    </row>
    <row r="66" spans="1:23" ht="15">
      <c r="A66" s="16"/>
      <c r="B66" s="17"/>
      <c r="C66" s="18"/>
      <c r="D66" s="17"/>
      <c r="E66" s="17"/>
      <c r="F66" s="19"/>
      <c r="H66" s="92"/>
      <c r="I66" s="92"/>
      <c r="J66" s="82"/>
      <c r="K66" s="68"/>
      <c r="L66" s="68"/>
      <c r="M66" s="68"/>
      <c r="N66" s="69"/>
      <c r="O66" s="70"/>
      <c r="P66" s="71"/>
      <c r="Q66" s="89"/>
      <c r="R66" s="72"/>
      <c r="T66" s="56"/>
      <c r="U66" s="56"/>
      <c r="V66" s="56"/>
      <c r="W66" s="56"/>
    </row>
    <row r="67" spans="1:23" ht="15">
      <c r="A67" s="16"/>
      <c r="B67" s="17"/>
      <c r="C67" s="18"/>
      <c r="D67" s="17"/>
      <c r="E67" s="17"/>
      <c r="F67" s="19"/>
      <c r="H67" s="92"/>
      <c r="I67" s="92"/>
      <c r="J67" s="82"/>
      <c r="K67" s="68"/>
      <c r="L67" s="68"/>
      <c r="M67" s="68"/>
      <c r="N67" s="69"/>
      <c r="O67" s="70"/>
      <c r="P67" s="71"/>
      <c r="Q67" s="89"/>
      <c r="R67" s="72"/>
      <c r="T67" s="56"/>
      <c r="U67" s="56"/>
      <c r="V67" s="56"/>
      <c r="W67" s="56"/>
    </row>
    <row r="68" spans="1:23" ht="15">
      <c r="A68" s="16"/>
      <c r="B68" s="17"/>
      <c r="C68" s="18"/>
      <c r="D68" s="17"/>
      <c r="E68" s="17"/>
      <c r="F68" s="19"/>
      <c r="H68" s="92"/>
      <c r="I68" s="92"/>
      <c r="J68" s="82"/>
      <c r="K68" s="68"/>
      <c r="L68" s="68"/>
      <c r="M68" s="68"/>
      <c r="N68" s="69"/>
      <c r="O68" s="70"/>
      <c r="P68" s="71"/>
      <c r="Q68" s="89"/>
      <c r="R68" s="72"/>
      <c r="T68" s="56"/>
      <c r="U68" s="56"/>
      <c r="V68" s="56"/>
      <c r="W68" s="56"/>
    </row>
    <row r="69" spans="1:23" ht="15">
      <c r="A69" s="16"/>
      <c r="B69" s="17"/>
      <c r="C69" s="18"/>
      <c r="D69" s="17"/>
      <c r="E69" s="17"/>
      <c r="F69" s="19"/>
      <c r="H69" s="92"/>
      <c r="I69" s="92"/>
      <c r="J69" s="82"/>
      <c r="K69" s="68"/>
      <c r="L69" s="68"/>
      <c r="M69" s="68"/>
      <c r="N69" s="69"/>
      <c r="O69" s="70"/>
      <c r="P69" s="71"/>
      <c r="Q69" s="89"/>
      <c r="R69" s="72"/>
      <c r="T69" s="56"/>
      <c r="U69" s="56"/>
      <c r="V69" s="56"/>
      <c r="W69" s="56"/>
    </row>
    <row r="70" spans="1:23" ht="15">
      <c r="A70" s="16"/>
      <c r="B70" s="17"/>
      <c r="C70" s="18"/>
      <c r="D70" s="17"/>
      <c r="E70" s="17"/>
      <c r="F70" s="19"/>
      <c r="H70" s="92"/>
      <c r="I70" s="92"/>
      <c r="J70" s="82"/>
      <c r="K70" s="68"/>
      <c r="L70" s="68"/>
      <c r="M70" s="68"/>
      <c r="N70" s="69"/>
      <c r="O70" s="70"/>
      <c r="P70" s="71"/>
      <c r="Q70" s="89"/>
      <c r="R70" s="72"/>
      <c r="T70" s="56"/>
      <c r="U70" s="56"/>
      <c r="V70" s="56"/>
      <c r="W70" s="56"/>
    </row>
    <row r="71" spans="1:23" ht="15">
      <c r="A71" s="16"/>
      <c r="B71" s="17"/>
      <c r="C71" s="18"/>
      <c r="D71" s="17"/>
      <c r="E71" s="17"/>
      <c r="F71" s="19"/>
      <c r="H71" s="92"/>
      <c r="I71" s="92"/>
      <c r="J71" s="82"/>
      <c r="K71" s="68"/>
      <c r="L71" s="68"/>
      <c r="M71" s="68"/>
      <c r="N71" s="69"/>
      <c r="O71" s="70"/>
      <c r="P71" s="71"/>
      <c r="Q71" s="89"/>
      <c r="R71" s="72"/>
      <c r="T71" s="56"/>
      <c r="U71" s="56"/>
      <c r="V71" s="56"/>
      <c r="W71" s="56"/>
    </row>
    <row r="72" spans="1:23" ht="15">
      <c r="A72" s="16"/>
      <c r="B72" s="17"/>
      <c r="C72" s="18"/>
      <c r="D72" s="17"/>
      <c r="E72" s="17"/>
      <c r="F72" s="19"/>
      <c r="H72" s="92"/>
      <c r="I72" s="92"/>
      <c r="J72" s="82"/>
      <c r="K72" s="68"/>
      <c r="L72" s="68"/>
      <c r="M72" s="68"/>
      <c r="N72" s="69"/>
      <c r="O72" s="70"/>
      <c r="P72" s="71"/>
      <c r="Q72" s="89"/>
      <c r="R72" s="72"/>
      <c r="T72" s="56"/>
      <c r="U72" s="56"/>
      <c r="V72" s="56"/>
      <c r="W72" s="56"/>
    </row>
    <row r="73" spans="1:23" ht="15">
      <c r="A73" s="16"/>
      <c r="B73" s="17"/>
      <c r="C73" s="18"/>
      <c r="D73" s="17"/>
      <c r="E73" s="17"/>
      <c r="F73" s="19"/>
      <c r="H73" s="92"/>
      <c r="I73" s="92"/>
      <c r="J73" s="82"/>
      <c r="K73" s="68"/>
      <c r="L73" s="68"/>
      <c r="M73" s="68"/>
      <c r="N73" s="69"/>
      <c r="O73" s="70"/>
      <c r="P73" s="71"/>
      <c r="Q73" s="89"/>
      <c r="R73" s="72"/>
      <c r="T73" s="56"/>
      <c r="U73" s="56"/>
      <c r="V73" s="56"/>
      <c r="W73" s="56"/>
    </row>
    <row r="74" spans="1:23" ht="15">
      <c r="A74" s="16"/>
      <c r="B74" s="17"/>
      <c r="C74" s="18"/>
      <c r="D74" s="17"/>
      <c r="E74" s="17"/>
      <c r="F74" s="19"/>
      <c r="H74" s="92"/>
      <c r="I74" s="92"/>
      <c r="J74" s="82"/>
      <c r="K74" s="68"/>
      <c r="L74" s="68"/>
      <c r="M74" s="68"/>
      <c r="N74" s="69"/>
      <c r="O74" s="70"/>
      <c r="P74" s="71"/>
      <c r="Q74" s="89"/>
      <c r="R74" s="72"/>
      <c r="T74" s="56"/>
      <c r="U74" s="56"/>
      <c r="V74" s="56"/>
      <c r="W74" s="56"/>
    </row>
    <row r="75" spans="1:23" ht="15">
      <c r="A75" s="16"/>
      <c r="B75" s="17"/>
      <c r="C75" s="18"/>
      <c r="D75" s="17"/>
      <c r="E75" s="17"/>
      <c r="F75" s="19"/>
      <c r="H75" s="92"/>
      <c r="I75" s="92"/>
      <c r="J75" s="82"/>
      <c r="K75" s="68"/>
      <c r="L75" s="68"/>
      <c r="M75" s="68"/>
      <c r="N75" s="69"/>
      <c r="O75" s="70"/>
      <c r="P75" s="71"/>
      <c r="Q75" s="89"/>
      <c r="R75" s="72"/>
      <c r="T75" s="56"/>
      <c r="U75" s="56"/>
      <c r="V75" s="56"/>
      <c r="W75" s="56"/>
    </row>
    <row r="76" spans="1:23" ht="15">
      <c r="A76" s="16"/>
      <c r="B76" s="17"/>
      <c r="C76" s="18"/>
      <c r="D76" s="17"/>
      <c r="E76" s="17"/>
      <c r="F76" s="19"/>
      <c r="H76" s="92"/>
      <c r="I76" s="92"/>
      <c r="J76" s="82"/>
      <c r="K76" s="68"/>
      <c r="L76" s="68"/>
      <c r="M76" s="68"/>
      <c r="N76" s="69"/>
      <c r="O76" s="70"/>
      <c r="P76" s="71"/>
      <c r="Q76" s="89"/>
      <c r="R76" s="72"/>
      <c r="T76" s="56"/>
      <c r="U76" s="56"/>
      <c r="V76" s="56"/>
      <c r="W76" s="56"/>
    </row>
    <row r="77" spans="1:23" ht="15">
      <c r="A77" s="16"/>
      <c r="B77" s="17"/>
      <c r="C77" s="18"/>
      <c r="D77" s="17"/>
      <c r="E77" s="17"/>
      <c r="F77" s="19"/>
      <c r="H77" s="92"/>
      <c r="I77" s="92"/>
      <c r="J77" s="82"/>
      <c r="K77" s="68"/>
      <c r="L77" s="68"/>
      <c r="M77" s="68"/>
      <c r="N77" s="69"/>
      <c r="O77" s="70"/>
      <c r="P77" s="71"/>
      <c r="Q77" s="89"/>
      <c r="R77" s="72"/>
      <c r="T77" s="56"/>
      <c r="U77" s="56"/>
      <c r="V77" s="56"/>
      <c r="W77" s="56"/>
    </row>
    <row r="78" spans="1:23" ht="15">
      <c r="A78" s="16"/>
      <c r="B78" s="17"/>
      <c r="C78" s="18"/>
      <c r="D78" s="17"/>
      <c r="E78" s="17"/>
      <c r="F78" s="19"/>
      <c r="H78" s="92"/>
      <c r="I78" s="92"/>
      <c r="J78" s="82"/>
      <c r="K78" s="68"/>
      <c r="L78" s="68"/>
      <c r="M78" s="68"/>
      <c r="N78" s="69"/>
      <c r="O78" s="70"/>
      <c r="P78" s="71"/>
      <c r="Q78" s="89"/>
      <c r="R78" s="72"/>
      <c r="T78" s="56"/>
      <c r="U78" s="56"/>
      <c r="V78" s="56"/>
      <c r="W78" s="56"/>
    </row>
    <row r="79" spans="1:23" ht="15">
      <c r="A79" s="16"/>
      <c r="B79" s="17"/>
      <c r="C79" s="18"/>
      <c r="D79" s="17"/>
      <c r="E79" s="17"/>
      <c r="F79" s="19"/>
      <c r="H79" s="92"/>
      <c r="I79" s="92"/>
      <c r="J79" s="82"/>
      <c r="K79" s="68"/>
      <c r="L79" s="68"/>
      <c r="M79" s="68"/>
      <c r="N79" s="69"/>
      <c r="O79" s="70"/>
      <c r="P79" s="71"/>
      <c r="Q79" s="89"/>
      <c r="R79" s="72"/>
      <c r="T79" s="56"/>
      <c r="U79" s="56"/>
      <c r="V79" s="56"/>
      <c r="W79" s="56"/>
    </row>
    <row r="80" spans="1:18" ht="15">
      <c r="A80" s="16"/>
      <c r="B80" s="17"/>
      <c r="C80" s="18"/>
      <c r="D80" s="17"/>
      <c r="E80" s="17"/>
      <c r="F80" s="19"/>
      <c r="H80" s="92"/>
      <c r="I80" s="92"/>
      <c r="J80" s="82"/>
      <c r="K80" s="68"/>
      <c r="L80" s="68"/>
      <c r="M80" s="68"/>
      <c r="N80" s="69"/>
      <c r="O80" s="70"/>
      <c r="P80" s="71"/>
      <c r="Q80" s="89"/>
      <c r="R80" s="72"/>
    </row>
    <row r="81" spans="1:18" ht="15">
      <c r="A81" s="16"/>
      <c r="B81" s="17"/>
      <c r="C81" s="18"/>
      <c r="D81" s="17"/>
      <c r="E81" s="17"/>
      <c r="F81" s="19"/>
      <c r="H81" s="92"/>
      <c r="I81" s="92"/>
      <c r="J81" s="82"/>
      <c r="K81" s="68"/>
      <c r="L81" s="68"/>
      <c r="M81" s="68"/>
      <c r="N81" s="69"/>
      <c r="O81" s="70"/>
      <c r="P81" s="71"/>
      <c r="Q81" s="89"/>
      <c r="R81" s="72"/>
    </row>
    <row r="82" spans="1:18" ht="15">
      <c r="A82" s="16"/>
      <c r="B82" s="17"/>
      <c r="C82" s="18"/>
      <c r="D82" s="17"/>
      <c r="E82" s="17"/>
      <c r="F82" s="19"/>
      <c r="J82" s="82"/>
      <c r="K82" s="68"/>
      <c r="L82" s="68"/>
      <c r="M82" s="68"/>
      <c r="N82" s="69"/>
      <c r="O82" s="70"/>
      <c r="P82" s="71"/>
      <c r="Q82" s="89"/>
      <c r="R82" s="72"/>
    </row>
    <row r="83" spans="1:6" ht="15">
      <c r="A83" s="16"/>
      <c r="B83" s="17"/>
      <c r="C83" s="18"/>
      <c r="D83" s="17"/>
      <c r="E83" s="17"/>
      <c r="F83" s="19"/>
    </row>
  </sheetData>
  <sheetProtection/>
  <mergeCells count="13">
    <mergeCell ref="A1:T1"/>
    <mergeCell ref="A2:T2"/>
    <mergeCell ref="A5:Q5"/>
    <mergeCell ref="A6:Q6"/>
    <mergeCell ref="A9:Q9"/>
    <mergeCell ref="A19:Q19"/>
    <mergeCell ref="A45:J45"/>
    <mergeCell ref="A47:J47"/>
    <mergeCell ref="A54:J54"/>
    <mergeCell ref="A58:J58"/>
    <mergeCell ref="A61:J61"/>
    <mergeCell ref="A26:T26"/>
    <mergeCell ref="A39:T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45">
      <selection activeCell="Y65" sqref="Y65"/>
    </sheetView>
  </sheetViews>
  <sheetFormatPr defaultColWidth="10.421875" defaultRowHeight="15"/>
  <cols>
    <col min="1" max="1" width="3.7109375" style="170" customWidth="1"/>
    <col min="2" max="2" width="21.140625" style="102" customWidth="1"/>
    <col min="3" max="3" width="7.28125" style="104" customWidth="1"/>
    <col min="4" max="4" width="4.7109375" style="102" customWidth="1"/>
    <col min="5" max="5" width="15.140625" style="105" customWidth="1"/>
    <col min="6" max="6" width="8.421875" style="106" customWidth="1"/>
    <col min="7" max="9" width="7.7109375" style="108" customWidth="1"/>
    <col min="10" max="10" width="7.57421875" style="190" customWidth="1"/>
    <col min="11" max="13" width="7.57421875" style="191" hidden="1" customWidth="1"/>
    <col min="14" max="14" width="8.140625" style="144" hidden="1" customWidth="1"/>
    <col min="15" max="15" width="7.7109375" style="145" hidden="1" customWidth="1"/>
    <col min="16" max="16" width="4.140625" style="158" customWidth="1"/>
    <col min="17" max="17" width="5.28125" style="158" customWidth="1"/>
    <col min="18" max="18" width="7.7109375" style="192" customWidth="1"/>
    <col min="19" max="19" width="5.421875" style="192" customWidth="1"/>
    <col min="20" max="20" width="23.140625" style="113" hidden="1" customWidth="1"/>
    <col min="21" max="24" width="10.421875" style="112" customWidth="1"/>
    <col min="25" max="16384" width="10.421875" style="113" customWidth="1"/>
  </cols>
  <sheetData>
    <row r="1" spans="1:24" s="100" customFormat="1" ht="18">
      <c r="A1" s="396" t="s">
        <v>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98"/>
      <c r="V1" s="99"/>
      <c r="W1" s="99"/>
      <c r="X1" s="99"/>
    </row>
    <row r="2" spans="1:24" s="100" customFormat="1" ht="18">
      <c r="A2" s="395" t="s">
        <v>121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101"/>
      <c r="V2" s="99"/>
      <c r="W2" s="99"/>
      <c r="X2" s="99"/>
    </row>
    <row r="3" spans="1:20" ht="16.5">
      <c r="A3" s="102"/>
      <c r="B3" s="103" t="s">
        <v>40</v>
      </c>
      <c r="D3" s="103"/>
      <c r="G3" s="106"/>
      <c r="H3" s="106"/>
      <c r="I3" s="106"/>
      <c r="J3" s="107"/>
      <c r="K3" s="108"/>
      <c r="L3" s="108"/>
      <c r="M3" s="108"/>
      <c r="N3" s="109"/>
      <c r="O3" s="110"/>
      <c r="P3" s="110"/>
      <c r="Q3" s="110"/>
      <c r="R3" s="107"/>
      <c r="S3" s="108"/>
      <c r="T3" s="111">
        <v>43142</v>
      </c>
    </row>
    <row r="4" spans="1:20" s="114" customFormat="1" ht="75" customHeight="1">
      <c r="A4" s="25" t="s">
        <v>0</v>
      </c>
      <c r="B4" s="26" t="s">
        <v>1</v>
      </c>
      <c r="C4" s="27" t="s">
        <v>2</v>
      </c>
      <c r="D4" s="27" t="s">
        <v>3</v>
      </c>
      <c r="E4" s="28" t="s">
        <v>23</v>
      </c>
      <c r="F4" s="24" t="s">
        <v>4</v>
      </c>
      <c r="G4" s="29" t="s">
        <v>12</v>
      </c>
      <c r="H4" s="29" t="s">
        <v>13</v>
      </c>
      <c r="I4" s="29" t="s">
        <v>14</v>
      </c>
      <c r="J4" s="34" t="s">
        <v>5</v>
      </c>
      <c r="K4" s="30" t="s">
        <v>15</v>
      </c>
      <c r="L4" s="30" t="s">
        <v>16</v>
      </c>
      <c r="M4" s="30" t="s">
        <v>17</v>
      </c>
      <c r="N4" s="35" t="s">
        <v>6</v>
      </c>
      <c r="O4" s="34" t="s">
        <v>18</v>
      </c>
      <c r="P4" s="31" t="s">
        <v>7</v>
      </c>
      <c r="Q4" s="31" t="s">
        <v>8</v>
      </c>
      <c r="R4" s="32" t="s">
        <v>9</v>
      </c>
      <c r="S4" s="32" t="s">
        <v>10</v>
      </c>
      <c r="T4" s="33" t="s">
        <v>11</v>
      </c>
    </row>
    <row r="5" spans="2:17" s="115" customFormat="1" ht="15" customHeight="1">
      <c r="B5" s="116" t="s">
        <v>19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20" s="115" customFormat="1" ht="15" customHeight="1">
      <c r="A6" s="397" t="s">
        <v>127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</row>
    <row r="7" spans="1:20" s="115" customFormat="1" ht="15" customHeight="1">
      <c r="A7" s="117">
        <v>1</v>
      </c>
      <c r="B7" s="120" t="s">
        <v>181</v>
      </c>
      <c r="C7" s="97">
        <v>37426</v>
      </c>
      <c r="D7" s="118"/>
      <c r="E7" s="121" t="s">
        <v>182</v>
      </c>
      <c r="F7" s="122">
        <v>46</v>
      </c>
      <c r="G7" s="123">
        <v>35</v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f>IF($B$5="Женщины",(500/(594.31747775582-27.23842536447*F7+0.82112226871*F7^2-0.00930733913*F7^3+0.00004731582*F7^4-0.00000009054*F7^5))*J7,IF($B$5="Мужчины",(500/(-216.0475144+16.2606339*F7-0.002388645*F7^2-0.00113732*F7^3+0.00000701863*F7^4-0.00000001291*F7^5))*J7,"Укажите пол правильно!"))</f>
        <v>0</v>
      </c>
      <c r="S7" s="118"/>
      <c r="T7" s="214"/>
    </row>
    <row r="8" spans="1:20" s="115" customFormat="1" ht="15" customHeight="1">
      <c r="A8" s="397" t="s">
        <v>20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</row>
    <row r="9" spans="1:20" s="115" customFormat="1" ht="15.75" customHeight="1">
      <c r="A9" s="117">
        <v>1</v>
      </c>
      <c r="B9" s="120" t="s">
        <v>131</v>
      </c>
      <c r="C9" s="97">
        <v>37371</v>
      </c>
      <c r="D9" s="117" t="s">
        <v>62</v>
      </c>
      <c r="E9" s="121" t="s">
        <v>132</v>
      </c>
      <c r="F9" s="122">
        <v>49.6</v>
      </c>
      <c r="G9" s="123">
        <v>30</v>
      </c>
      <c r="H9" s="123"/>
      <c r="I9" s="123"/>
      <c r="J9" s="124"/>
      <c r="K9" s="124"/>
      <c r="L9" s="124"/>
      <c r="M9" s="117"/>
      <c r="N9" s="117"/>
      <c r="O9" s="125"/>
      <c r="P9" s="126"/>
      <c r="Q9" s="126"/>
      <c r="R9" s="119">
        <f>IF($B$5="Женщины",(500/(594.31747775582-27.23842536447*F9+0.82112226871*F9^2-0.00930733913*F9^3+0.00004731582*F9^4-0.00000009054*F9^5))*J9,IF($B$5="Мужчины",(500/(-216.0475144+16.2606339*F9-0.002388645*F9^2-0.00113732*F9^3+0.00000701863*F9^4-0.00000001291*F9^5))*J9,"Укажите пол правильно!"))</f>
        <v>0</v>
      </c>
      <c r="S9" s="119"/>
      <c r="T9" s="215" t="s">
        <v>33</v>
      </c>
    </row>
    <row r="10" spans="1:20" s="115" customFormat="1" ht="15.75" customHeight="1">
      <c r="A10" s="117">
        <v>2</v>
      </c>
      <c r="B10" s="120" t="s">
        <v>201</v>
      </c>
      <c r="C10" s="97">
        <v>37875</v>
      </c>
      <c r="D10" s="117" t="s">
        <v>62</v>
      </c>
      <c r="E10" s="121" t="s">
        <v>99</v>
      </c>
      <c r="F10" s="122">
        <v>52</v>
      </c>
      <c r="G10" s="123">
        <v>40</v>
      </c>
      <c r="H10" s="123"/>
      <c r="I10" s="123"/>
      <c r="J10" s="124"/>
      <c r="K10" s="124"/>
      <c r="L10" s="124"/>
      <c r="M10" s="117"/>
      <c r="N10" s="117"/>
      <c r="O10" s="125"/>
      <c r="P10" s="126"/>
      <c r="Q10" s="126"/>
      <c r="R10" s="119">
        <f>IF($B$5="Женщины",(500/(594.31747775582-27.23842536447*F10+0.82112226871*F10^2-0.00930733913*F10^3+0.00004731582*F10^4-0.00000009054*F10^5))*J10,IF($B$5="Мужчины",(500/(-216.0475144+16.2606339*F10-0.002388645*F10^2-0.00113732*F10^3+0.00000701863*F10^4-0.00000001291*F10^5))*J10,"Укажите пол правильно!"))</f>
        <v>0</v>
      </c>
      <c r="S10" s="119"/>
      <c r="T10" s="215" t="s">
        <v>100</v>
      </c>
    </row>
    <row r="11" spans="1:20" s="115" customFormat="1" ht="13.5" customHeight="1">
      <c r="A11" s="398" t="s">
        <v>21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</row>
    <row r="12" spans="1:20" s="115" customFormat="1" ht="14.25" customHeight="1">
      <c r="A12" s="117">
        <v>1</v>
      </c>
      <c r="B12" s="120" t="s">
        <v>183</v>
      </c>
      <c r="C12" s="97">
        <v>36207</v>
      </c>
      <c r="D12" s="117" t="s">
        <v>62</v>
      </c>
      <c r="E12" s="121" t="s">
        <v>182</v>
      </c>
      <c r="F12" s="122">
        <v>54.9</v>
      </c>
      <c r="G12" s="123">
        <v>35</v>
      </c>
      <c r="H12" s="128"/>
      <c r="I12" s="128"/>
      <c r="J12" s="129"/>
      <c r="K12" s="128"/>
      <c r="L12" s="128"/>
      <c r="M12" s="128"/>
      <c r="N12" s="129"/>
      <c r="O12" s="130"/>
      <c r="P12" s="126"/>
      <c r="Q12" s="126"/>
      <c r="R12" s="119">
        <f aca="true" t="shared" si="0" ref="R12:R17">IF($B$5="Женщины",(500/(594.31747775582-27.23842536447*F12+0.82112226871*F12^2-0.00930733913*F12^3+0.00004731582*F12^4-0.00000009054*F12^5))*J12,IF($B$5="Мужчины",(500/(-216.0475144+16.2606339*F12-0.002388645*F12^2-0.00113732*F12^3+0.00000701863*F12^4-0.00000001291*F12^5))*J12,"Укажите пол правильно!"))</f>
        <v>0</v>
      </c>
      <c r="S12" s="119"/>
      <c r="T12" s="215" t="s">
        <v>184</v>
      </c>
    </row>
    <row r="13" spans="1:20" s="115" customFormat="1" ht="14.25" customHeight="1">
      <c r="A13" s="117">
        <v>2</v>
      </c>
      <c r="B13" s="120" t="s">
        <v>198</v>
      </c>
      <c r="C13" s="97">
        <v>30578</v>
      </c>
      <c r="D13" s="117">
        <v>1</v>
      </c>
      <c r="E13" s="127" t="s">
        <v>196</v>
      </c>
      <c r="F13" s="122">
        <v>55.4</v>
      </c>
      <c r="G13" s="123">
        <v>45</v>
      </c>
      <c r="H13" s="128"/>
      <c r="I13" s="128"/>
      <c r="J13" s="129"/>
      <c r="K13" s="128"/>
      <c r="L13" s="128"/>
      <c r="M13" s="128"/>
      <c r="N13" s="129"/>
      <c r="O13" s="130"/>
      <c r="P13" s="126"/>
      <c r="Q13" s="126"/>
      <c r="R13" s="119">
        <f t="shared" si="0"/>
        <v>0</v>
      </c>
      <c r="S13" s="119"/>
      <c r="T13" s="215" t="s">
        <v>197</v>
      </c>
    </row>
    <row r="14" spans="1:20" s="115" customFormat="1" ht="14.25" customHeight="1">
      <c r="A14" s="117">
        <v>3</v>
      </c>
      <c r="B14" s="120" t="s">
        <v>202</v>
      </c>
      <c r="C14" s="97">
        <v>36954</v>
      </c>
      <c r="D14" s="117">
        <v>1</v>
      </c>
      <c r="E14" s="127" t="s">
        <v>99</v>
      </c>
      <c r="F14" s="122">
        <v>55.1</v>
      </c>
      <c r="G14" s="123">
        <v>47.5</v>
      </c>
      <c r="H14" s="128"/>
      <c r="I14" s="128"/>
      <c r="J14" s="129"/>
      <c r="K14" s="128"/>
      <c r="L14" s="128"/>
      <c r="M14" s="128"/>
      <c r="N14" s="129"/>
      <c r="O14" s="130"/>
      <c r="P14" s="126"/>
      <c r="Q14" s="126"/>
      <c r="R14" s="119">
        <f t="shared" si="0"/>
        <v>0</v>
      </c>
      <c r="S14" s="119"/>
      <c r="T14" s="215" t="s">
        <v>100</v>
      </c>
    </row>
    <row r="15" spans="1:20" s="115" customFormat="1" ht="14.25" customHeight="1">
      <c r="A15" s="117">
        <v>4</v>
      </c>
      <c r="B15" s="120" t="s">
        <v>158</v>
      </c>
      <c r="C15" s="97">
        <v>28893</v>
      </c>
      <c r="D15" s="117">
        <v>2</v>
      </c>
      <c r="E15" s="121" t="s">
        <v>157</v>
      </c>
      <c r="F15" s="122">
        <v>55.8</v>
      </c>
      <c r="G15" s="123">
        <v>42.5</v>
      </c>
      <c r="H15" s="123"/>
      <c r="I15" s="123"/>
      <c r="J15" s="124"/>
      <c r="K15" s="124"/>
      <c r="L15" s="124"/>
      <c r="M15" s="117"/>
      <c r="N15" s="117"/>
      <c r="O15" s="125"/>
      <c r="P15" s="126"/>
      <c r="Q15" s="126"/>
      <c r="R15" s="119">
        <f>IF($B$5="Женщины",(500/(594.31747775582-27.23842536447*F15+0.82112226871*F15^2-0.00930733913*F15^3+0.00004731582*F15^4-0.00000009054*F15^5))*J15,IF($B$5="Мужчины",(500/(-216.0475144+16.2606339*F15-0.002388645*F15^2-0.00113732*F15^3+0.00000701863*F15^4-0.00000001291*F15^5))*J15,"Укажите пол правильно!"))</f>
        <v>0</v>
      </c>
      <c r="S15" s="119"/>
      <c r="T15" s="215" t="s">
        <v>160</v>
      </c>
    </row>
    <row r="16" spans="1:20" s="115" customFormat="1" ht="14.25" customHeight="1">
      <c r="A16" s="117">
        <v>5</v>
      </c>
      <c r="B16" s="120" t="s">
        <v>215</v>
      </c>
      <c r="C16" s="97">
        <v>31543</v>
      </c>
      <c r="D16" s="117">
        <v>2</v>
      </c>
      <c r="E16" s="121" t="s">
        <v>35</v>
      </c>
      <c r="F16" s="122">
        <v>54.6</v>
      </c>
      <c r="G16" s="123">
        <v>55</v>
      </c>
      <c r="H16" s="128"/>
      <c r="I16" s="128"/>
      <c r="J16" s="129"/>
      <c r="K16" s="128"/>
      <c r="L16" s="128"/>
      <c r="M16" s="128"/>
      <c r="N16" s="129"/>
      <c r="O16" s="130"/>
      <c r="P16" s="126"/>
      <c r="Q16" s="126"/>
      <c r="R16" s="119">
        <f t="shared" si="0"/>
        <v>0</v>
      </c>
      <c r="S16" s="119"/>
      <c r="T16" s="215" t="s">
        <v>216</v>
      </c>
    </row>
    <row r="17" spans="1:20" s="115" customFormat="1" ht="14.25" customHeight="1">
      <c r="A17" s="117">
        <v>6</v>
      </c>
      <c r="B17" s="120" t="s">
        <v>217</v>
      </c>
      <c r="C17" s="97">
        <v>33150</v>
      </c>
      <c r="D17" s="117" t="s">
        <v>62</v>
      </c>
      <c r="E17" s="127" t="s">
        <v>35</v>
      </c>
      <c r="F17" s="122">
        <v>53.4</v>
      </c>
      <c r="G17" s="123">
        <v>32.5</v>
      </c>
      <c r="H17" s="128"/>
      <c r="I17" s="128"/>
      <c r="J17" s="129"/>
      <c r="K17" s="128"/>
      <c r="L17" s="128"/>
      <c r="M17" s="128"/>
      <c r="N17" s="129"/>
      <c r="O17" s="130"/>
      <c r="P17" s="126"/>
      <c r="Q17" s="126"/>
      <c r="R17" s="119">
        <f t="shared" si="0"/>
        <v>0</v>
      </c>
      <c r="S17" s="119"/>
      <c r="T17" s="216" t="s">
        <v>187</v>
      </c>
    </row>
    <row r="18" spans="1:20" s="115" customFormat="1" ht="15" customHeight="1">
      <c r="A18" s="398" t="s">
        <v>128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</row>
    <row r="19" spans="1:20" s="115" customFormat="1" ht="14.25" customHeight="1">
      <c r="A19" s="117">
        <v>1</v>
      </c>
      <c r="B19" s="120" t="s">
        <v>171</v>
      </c>
      <c r="C19" s="97">
        <v>30624</v>
      </c>
      <c r="D19" s="117">
        <v>1</v>
      </c>
      <c r="E19" s="121" t="s">
        <v>172</v>
      </c>
      <c r="F19" s="122">
        <v>62</v>
      </c>
      <c r="G19" s="123">
        <v>47.5</v>
      </c>
      <c r="H19" s="133"/>
      <c r="I19" s="133"/>
      <c r="J19" s="134"/>
      <c r="K19" s="133"/>
      <c r="L19" s="133"/>
      <c r="M19" s="133"/>
      <c r="N19" s="133"/>
      <c r="O19" s="133"/>
      <c r="P19" s="132"/>
      <c r="Q19" s="132"/>
      <c r="R19" s="119">
        <f>IF($B$5="Женщины",(500/(594.31747775582-27.23842536447*F19+0.82112226871*F19^2-0.00930733913*F19^3+0.00004731582*F19^4-0.00000009054*F19^5))*J19,IF($B$5="Мужчины",(500/(-216.0475144+16.2606339*F19-0.002388645*F19^2-0.00113732*F19^3+0.00000701863*F19^4-0.00000001291*F19^5))*J19,"Укажите пол правильно!"))</f>
        <v>0</v>
      </c>
      <c r="S19" s="119"/>
      <c r="T19" s="215" t="s">
        <v>153</v>
      </c>
    </row>
    <row r="20" spans="1:20" s="115" customFormat="1" ht="14.25" customHeight="1">
      <c r="A20" s="117">
        <v>2</v>
      </c>
      <c r="B20" s="120" t="s">
        <v>192</v>
      </c>
      <c r="C20" s="97">
        <v>28980</v>
      </c>
      <c r="D20" s="117" t="s">
        <v>62</v>
      </c>
      <c r="E20" s="121" t="s">
        <v>35</v>
      </c>
      <c r="F20" s="122">
        <v>60.8</v>
      </c>
      <c r="G20" s="123">
        <v>50</v>
      </c>
      <c r="H20" s="133"/>
      <c r="I20" s="133"/>
      <c r="J20" s="134"/>
      <c r="K20" s="133"/>
      <c r="L20" s="133"/>
      <c r="M20" s="133"/>
      <c r="N20" s="133"/>
      <c r="O20" s="133"/>
      <c r="P20" s="132"/>
      <c r="Q20" s="132"/>
      <c r="R20" s="119">
        <f>IF($B$5="Женщины",(500/(594.31747775582-27.23842536447*F20+0.82112226871*F20^2-0.00930733913*F20^3+0.00004731582*F20^4-0.00000009054*F20^5))*J20,IF($B$5="Мужчины",(500/(-216.0475144+16.2606339*F20-0.002388645*F20^2-0.00113732*F20^3+0.00000701863*F20^4-0.00000001291*F20^5))*J20,"Укажите пол правильно!"))</f>
        <v>0</v>
      </c>
      <c r="S20" s="119"/>
      <c r="T20" s="215" t="s">
        <v>189</v>
      </c>
    </row>
    <row r="21" spans="1:20" s="115" customFormat="1" ht="14.25" customHeight="1">
      <c r="A21" s="398" t="s">
        <v>129</v>
      </c>
      <c r="B21" s="398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</row>
    <row r="22" spans="1:20" s="115" customFormat="1" ht="14.25" customHeight="1">
      <c r="A22" s="117">
        <v>1</v>
      </c>
      <c r="B22" s="120" t="s">
        <v>133</v>
      </c>
      <c r="C22" s="97">
        <v>32018</v>
      </c>
      <c r="D22" s="117" t="s">
        <v>62</v>
      </c>
      <c r="E22" s="121" t="s">
        <v>132</v>
      </c>
      <c r="F22" s="122">
        <v>71.9</v>
      </c>
      <c r="G22" s="123">
        <v>47.5</v>
      </c>
      <c r="H22" s="133"/>
      <c r="I22" s="133"/>
      <c r="J22" s="134"/>
      <c r="K22" s="133"/>
      <c r="L22" s="133"/>
      <c r="M22" s="133"/>
      <c r="N22" s="133"/>
      <c r="O22" s="133"/>
      <c r="P22" s="132"/>
      <c r="Q22" s="132"/>
      <c r="R22" s="119">
        <f>IF($B$5="Женщины",(500/(594.31747775582-27.23842536447*F22+0.82112226871*F22^2-0.00930733913*F22^3+0.00004731582*F22^4-0.00000009054*F22^5))*J22,IF($B$5="Мужчины",(500/(-216.0475144+16.2606339*F22-0.002388645*F22^2-0.00113732*F22^3+0.00000701863*F22^4-0.00000001291*F22^5))*J22,"Укажите пол правильно!"))</f>
        <v>0</v>
      </c>
      <c r="S22" s="119"/>
      <c r="T22" s="215" t="s">
        <v>33</v>
      </c>
    </row>
    <row r="23" spans="1:20" s="115" customFormat="1" ht="14.25" customHeight="1">
      <c r="A23" s="117">
        <v>2</v>
      </c>
      <c r="B23" s="120" t="s">
        <v>156</v>
      </c>
      <c r="C23" s="97">
        <v>30361</v>
      </c>
      <c r="D23" s="117">
        <v>2</v>
      </c>
      <c r="E23" s="121" t="s">
        <v>157</v>
      </c>
      <c r="F23" s="122">
        <v>67.9</v>
      </c>
      <c r="G23" s="123">
        <v>55</v>
      </c>
      <c r="H23" s="133"/>
      <c r="I23" s="133"/>
      <c r="J23" s="134"/>
      <c r="K23" s="133"/>
      <c r="L23" s="133"/>
      <c r="M23" s="133"/>
      <c r="N23" s="133"/>
      <c r="O23" s="133"/>
      <c r="P23" s="132"/>
      <c r="Q23" s="132"/>
      <c r="R23" s="119">
        <f>IF($B$5="Женщины",(500/(594.31747775582-27.23842536447*F23+0.82112226871*F23^2-0.00930733913*F23^3+0.00004731582*F23^4-0.00000009054*F23^5))*J23,IF($B$5="Мужчины",(500/(-216.0475144+16.2606339*F23-0.002388645*F23^2-0.00113732*F23^3+0.00000701863*F23^4-0.00000001291*F23^5))*J23,"Укажите пол правильно!"))</f>
        <v>0</v>
      </c>
      <c r="S23" s="119"/>
      <c r="T23" s="215" t="s">
        <v>162</v>
      </c>
    </row>
    <row r="24" spans="1:20" s="115" customFormat="1" ht="14.25" customHeight="1">
      <c r="A24" s="117">
        <v>3</v>
      </c>
      <c r="B24" s="120" t="s">
        <v>164</v>
      </c>
      <c r="C24" s="97">
        <v>28180</v>
      </c>
      <c r="D24" s="117" t="s">
        <v>152</v>
      </c>
      <c r="E24" s="121" t="s">
        <v>35</v>
      </c>
      <c r="F24" s="122">
        <v>71.8</v>
      </c>
      <c r="G24" s="123">
        <v>60</v>
      </c>
      <c r="H24" s="133"/>
      <c r="I24" s="133"/>
      <c r="J24" s="134"/>
      <c r="K24" s="133"/>
      <c r="L24" s="133"/>
      <c r="M24" s="133"/>
      <c r="N24" s="133"/>
      <c r="O24" s="133"/>
      <c r="P24" s="132"/>
      <c r="Q24" s="132"/>
      <c r="R24" s="119">
        <f>IF($B$5="Женщины",(500/(594.31747775582-27.23842536447*F24+0.82112226871*F24^2-0.00930733913*F24^3+0.00004731582*F24^4-0.00000009054*F24^5))*J24,IF($B$5="Мужчины",(500/(-216.0475144+16.2606339*F24-0.002388645*F24^2-0.00113732*F24^3+0.00000701863*F24^4-0.00000001291*F24^5))*J24,"Укажите пол правильно!"))</f>
        <v>0</v>
      </c>
      <c r="S24" s="119"/>
      <c r="T24" s="215" t="s">
        <v>153</v>
      </c>
    </row>
    <row r="25" spans="1:20" s="115" customFormat="1" ht="14.25" customHeight="1">
      <c r="A25" s="117">
        <v>4</v>
      </c>
      <c r="B25" s="265" t="s">
        <v>195</v>
      </c>
      <c r="C25" s="97">
        <v>30441</v>
      </c>
      <c r="D25" s="117">
        <v>1</v>
      </c>
      <c r="E25" s="121" t="s">
        <v>196</v>
      </c>
      <c r="F25" s="122">
        <v>70.3</v>
      </c>
      <c r="G25" s="123">
        <v>50</v>
      </c>
      <c r="H25" s="133"/>
      <c r="I25" s="133"/>
      <c r="J25" s="134"/>
      <c r="K25" s="133"/>
      <c r="L25" s="133"/>
      <c r="M25" s="133"/>
      <c r="N25" s="133"/>
      <c r="O25" s="133"/>
      <c r="P25" s="132"/>
      <c r="Q25" s="132"/>
      <c r="R25" s="119">
        <f>IF($B$5="Женщины",(500/(594.31747775582-27.23842536447*F25+0.82112226871*F25^2-0.00930733913*F25^3+0.00004731582*F25^4-0.00000009054*F25^5))*J25,IF($B$5="Мужчины",(500/(-216.0475144+16.2606339*F25-0.002388645*F25^2-0.00113732*F25^3+0.00000701863*F25^4-0.00000001291*F25^5))*J25,"Укажите пол правильно!"))</f>
        <v>0</v>
      </c>
      <c r="S25" s="119"/>
      <c r="T25" s="215" t="s">
        <v>197</v>
      </c>
    </row>
    <row r="26" spans="1:20" s="115" customFormat="1" ht="14.25" customHeight="1">
      <c r="A26" s="398" t="s">
        <v>130</v>
      </c>
      <c r="B26" s="398"/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398"/>
      <c r="Q26" s="398"/>
      <c r="R26" s="398"/>
      <c r="S26" s="398"/>
      <c r="T26" s="398"/>
    </row>
    <row r="27" spans="1:20" s="115" customFormat="1" ht="14.25" customHeight="1">
      <c r="A27" s="223">
        <v>1</v>
      </c>
      <c r="B27" s="282" t="s">
        <v>185</v>
      </c>
      <c r="C27" s="283">
        <v>37459</v>
      </c>
      <c r="D27" s="223" t="s">
        <v>62</v>
      </c>
      <c r="E27" s="226" t="s">
        <v>182</v>
      </c>
      <c r="F27" s="284">
        <v>75</v>
      </c>
      <c r="G27" s="285">
        <v>35</v>
      </c>
      <c r="H27" s="286"/>
      <c r="I27" s="286"/>
      <c r="J27" s="287"/>
      <c r="K27" s="286"/>
      <c r="L27" s="286"/>
      <c r="M27" s="286"/>
      <c r="N27" s="286"/>
      <c r="O27" s="286"/>
      <c r="P27" s="288"/>
      <c r="Q27" s="288"/>
      <c r="R27" s="233">
        <f>IF($B$5="Женщины",(500/(594.31747775582-27.23842536447*F27+0.82112226871*F27^2-0.00930733913*F27^3+0.00004731582*F27^4-0.00000009054*F27^5))*J27,IF($B$5="Мужчины",(500/(-216.0475144+16.2606339*F27-0.002388645*F27^2-0.00113732*F27^3+0.00000701863*F27^4-0.00000001291*F27^5))*J27,"Укажите пол правильно!"))</f>
        <v>0</v>
      </c>
      <c r="S27" s="233"/>
      <c r="T27" s="289" t="s">
        <v>184</v>
      </c>
    </row>
    <row r="28" spans="1:24" s="115" customFormat="1" ht="13.5" customHeight="1">
      <c r="A28" s="415" t="s">
        <v>41</v>
      </c>
      <c r="B28" s="415"/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  <c r="P28" s="415"/>
      <c r="Q28" s="415"/>
      <c r="R28" s="415"/>
      <c r="S28" s="415"/>
      <c r="T28" s="415"/>
      <c r="V28" s="148"/>
      <c r="W28" s="148"/>
      <c r="X28" s="148"/>
    </row>
    <row r="29" spans="1:24" s="115" customFormat="1" ht="15.75" customHeight="1">
      <c r="A29" s="117">
        <v>1</v>
      </c>
      <c r="B29" s="218" t="s">
        <v>138</v>
      </c>
      <c r="C29" s="97">
        <v>37051</v>
      </c>
      <c r="D29" s="135" t="s">
        <v>62</v>
      </c>
      <c r="E29" s="121" t="s">
        <v>132</v>
      </c>
      <c r="F29" s="219">
        <v>59</v>
      </c>
      <c r="G29" s="128">
        <v>52.5</v>
      </c>
      <c r="H29" s="128"/>
      <c r="I29" s="128"/>
      <c r="J29" s="129"/>
      <c r="K29" s="128"/>
      <c r="L29" s="128"/>
      <c r="M29" s="128"/>
      <c r="N29" s="129"/>
      <c r="O29" s="130"/>
      <c r="P29" s="126"/>
      <c r="Q29" s="220"/>
      <c r="R29" s="119">
        <f aca="true" t="shared" si="1" ref="R29:R34">IF($B$5="Женщины",(500/(594.31747775582-27.23842536447*F29+0.82112226871*F29^2-0.00930733913*F29^3+0.00004731582*F29^4-0.00000009054*F29^5))*J29,IF($B$5="Мужчины",(500/(-216.0475144+16.2606339*F29-0.002388645*F29^2-0.00113732*F29^3+0.00000701863*F29^4-0.00000001291*F29^5))*J29,"Укажите пол правильно!"))</f>
        <v>0</v>
      </c>
      <c r="S29" s="135"/>
      <c r="T29" s="131" t="s">
        <v>33</v>
      </c>
      <c r="V29" s="148"/>
      <c r="W29" s="148"/>
      <c r="X29" s="148"/>
    </row>
    <row r="30" spans="1:24" s="115" customFormat="1" ht="15" customHeight="1">
      <c r="A30" s="117">
        <v>2</v>
      </c>
      <c r="B30" s="218" t="s">
        <v>140</v>
      </c>
      <c r="C30" s="97">
        <v>36860</v>
      </c>
      <c r="D30" s="135">
        <v>3</v>
      </c>
      <c r="E30" s="121" t="s">
        <v>132</v>
      </c>
      <c r="F30" s="219">
        <v>53.9</v>
      </c>
      <c r="G30" s="128">
        <v>52.5</v>
      </c>
      <c r="H30" s="128"/>
      <c r="I30" s="128"/>
      <c r="J30" s="129"/>
      <c r="K30" s="128"/>
      <c r="L30" s="128"/>
      <c r="M30" s="128"/>
      <c r="N30" s="129"/>
      <c r="O30" s="130"/>
      <c r="P30" s="126"/>
      <c r="Q30" s="220"/>
      <c r="R30" s="119">
        <f t="shared" si="1"/>
        <v>0</v>
      </c>
      <c r="S30" s="135"/>
      <c r="T30" s="131" t="s">
        <v>33</v>
      </c>
      <c r="V30" s="148"/>
      <c r="W30" s="148"/>
      <c r="X30" s="148"/>
    </row>
    <row r="31" spans="1:24" s="115" customFormat="1" ht="15.75" customHeight="1">
      <c r="A31" s="117">
        <v>3</v>
      </c>
      <c r="B31" s="218" t="s">
        <v>149</v>
      </c>
      <c r="C31" s="97">
        <v>37022</v>
      </c>
      <c r="D31" s="135">
        <v>2</v>
      </c>
      <c r="E31" s="121" t="s">
        <v>132</v>
      </c>
      <c r="F31" s="219">
        <v>58.9</v>
      </c>
      <c r="G31" s="128">
        <v>77.5</v>
      </c>
      <c r="H31" s="128"/>
      <c r="I31" s="128"/>
      <c r="J31" s="129"/>
      <c r="K31" s="128"/>
      <c r="L31" s="128"/>
      <c r="M31" s="128"/>
      <c r="N31" s="129"/>
      <c r="O31" s="130"/>
      <c r="P31" s="126"/>
      <c r="Q31" s="220"/>
      <c r="R31" s="119">
        <f t="shared" si="1"/>
        <v>0</v>
      </c>
      <c r="S31" s="119"/>
      <c r="T31" s="131" t="s">
        <v>33</v>
      </c>
      <c r="U31" s="290"/>
      <c r="V31" s="148"/>
      <c r="W31" s="148"/>
      <c r="X31" s="148"/>
    </row>
    <row r="32" spans="1:24" s="115" customFormat="1" ht="26.25">
      <c r="A32" s="117">
        <v>4</v>
      </c>
      <c r="B32" s="218" t="s">
        <v>176</v>
      </c>
      <c r="C32" s="97">
        <v>36923</v>
      </c>
      <c r="D32" s="135" t="s">
        <v>62</v>
      </c>
      <c r="E32" s="121" t="s">
        <v>177</v>
      </c>
      <c r="F32" s="219">
        <v>59</v>
      </c>
      <c r="G32" s="128">
        <v>80</v>
      </c>
      <c r="H32" s="128"/>
      <c r="I32" s="128"/>
      <c r="J32" s="129"/>
      <c r="K32" s="128"/>
      <c r="L32" s="128"/>
      <c r="M32" s="128"/>
      <c r="N32" s="129"/>
      <c r="O32" s="130"/>
      <c r="P32" s="126"/>
      <c r="Q32" s="220"/>
      <c r="R32" s="119">
        <f t="shared" si="1"/>
        <v>0</v>
      </c>
      <c r="S32" s="119"/>
      <c r="T32" s="131" t="s">
        <v>178</v>
      </c>
      <c r="U32" s="290"/>
      <c r="V32" s="148"/>
      <c r="W32" s="148"/>
      <c r="X32" s="148"/>
    </row>
    <row r="33" spans="1:21" s="173" customFormat="1" ht="16.5">
      <c r="A33" s="117">
        <v>5</v>
      </c>
      <c r="B33" s="218" t="s">
        <v>199</v>
      </c>
      <c r="C33" s="97">
        <v>37760</v>
      </c>
      <c r="D33" s="135" t="s">
        <v>200</v>
      </c>
      <c r="E33" s="121" t="s">
        <v>99</v>
      </c>
      <c r="F33" s="219">
        <v>57.1</v>
      </c>
      <c r="G33" s="128">
        <v>70</v>
      </c>
      <c r="H33" s="128"/>
      <c r="I33" s="128"/>
      <c r="J33" s="129"/>
      <c r="K33" s="128"/>
      <c r="L33" s="128"/>
      <c r="M33" s="128"/>
      <c r="N33" s="129"/>
      <c r="O33" s="130"/>
      <c r="P33" s="126"/>
      <c r="Q33" s="220"/>
      <c r="R33" s="119">
        <f t="shared" si="1"/>
        <v>0</v>
      </c>
      <c r="S33" s="119"/>
      <c r="T33" s="131" t="s">
        <v>100</v>
      </c>
      <c r="U33" s="290"/>
    </row>
    <row r="34" spans="1:21" s="173" customFormat="1" ht="16.5">
      <c r="A34" s="117">
        <v>6</v>
      </c>
      <c r="B34" s="218" t="s">
        <v>98</v>
      </c>
      <c r="C34" s="97">
        <v>38241</v>
      </c>
      <c r="D34" s="135" t="s">
        <v>62</v>
      </c>
      <c r="E34" s="121" t="s">
        <v>99</v>
      </c>
      <c r="F34" s="219">
        <v>57</v>
      </c>
      <c r="G34" s="128">
        <v>72.5</v>
      </c>
      <c r="H34" s="128"/>
      <c r="I34" s="128"/>
      <c r="J34" s="129"/>
      <c r="K34" s="128"/>
      <c r="L34" s="128"/>
      <c r="M34" s="128"/>
      <c r="N34" s="129"/>
      <c r="O34" s="130"/>
      <c r="P34" s="126"/>
      <c r="Q34" s="220"/>
      <c r="R34" s="119">
        <f t="shared" si="1"/>
        <v>0</v>
      </c>
      <c r="S34" s="119"/>
      <c r="T34" s="131" t="s">
        <v>100</v>
      </c>
      <c r="U34" s="290"/>
    </row>
    <row r="35" spans="1:21" s="173" customFormat="1" ht="16.5">
      <c r="A35" s="415" t="s">
        <v>38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415"/>
      <c r="R35" s="415"/>
      <c r="S35" s="415"/>
      <c r="T35" s="415"/>
      <c r="U35" s="290"/>
    </row>
    <row r="36" spans="1:21" s="173" customFormat="1" ht="16.5">
      <c r="A36" s="117">
        <v>1</v>
      </c>
      <c r="B36" s="218" t="s">
        <v>155</v>
      </c>
      <c r="C36" s="97">
        <v>37367</v>
      </c>
      <c r="D36" s="135" t="s">
        <v>62</v>
      </c>
      <c r="E36" s="121" t="s">
        <v>132</v>
      </c>
      <c r="F36" s="219">
        <v>63.2</v>
      </c>
      <c r="G36" s="128">
        <v>45</v>
      </c>
      <c r="H36" s="128"/>
      <c r="I36" s="128"/>
      <c r="J36" s="129"/>
      <c r="K36" s="128"/>
      <c r="L36" s="128"/>
      <c r="M36" s="128"/>
      <c r="N36" s="129"/>
      <c r="O36" s="130"/>
      <c r="P36" s="126"/>
      <c r="Q36" s="220"/>
      <c r="R36" s="119">
        <f>IF($B$5="Женщины",(500/(594.31747775582-27.23842536447*F36+0.82112226871*F36^2-0.00930733913*F36^3+0.00004731582*F36^4-0.00000009054*F36^5))*J36,IF($B$5="Мужчины",(500/(-216.0475144+16.2606339*F36-0.002388645*F36^2-0.00113732*F36^3+0.00000701863*F36^4-0.00000001291*F36^5))*J36,"Укажите пол правильно!"))</f>
        <v>0</v>
      </c>
      <c r="S36" s="218"/>
      <c r="T36" s="131" t="s">
        <v>33</v>
      </c>
      <c r="U36" s="290"/>
    </row>
    <row r="37" spans="1:21" s="173" customFormat="1" ht="16.5">
      <c r="A37" s="117">
        <v>2</v>
      </c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90"/>
    </row>
    <row r="38" spans="1:21" s="173" customFormat="1" ht="16.5">
      <c r="A38" s="117">
        <v>3</v>
      </c>
      <c r="B38" s="218" t="s">
        <v>168</v>
      </c>
      <c r="C38" s="97">
        <v>30973</v>
      </c>
      <c r="D38" s="135" t="s">
        <v>136</v>
      </c>
      <c r="E38" s="121" t="s">
        <v>169</v>
      </c>
      <c r="F38" s="219">
        <v>63.6</v>
      </c>
      <c r="G38" s="128">
        <v>110</v>
      </c>
      <c r="H38" s="128"/>
      <c r="I38" s="128"/>
      <c r="J38" s="129"/>
      <c r="K38" s="128"/>
      <c r="L38" s="128"/>
      <c r="M38" s="128"/>
      <c r="N38" s="129"/>
      <c r="O38" s="130"/>
      <c r="P38" s="126"/>
      <c r="Q38" s="220"/>
      <c r="R38" s="119">
        <f>IF($B$5="Женщины",(500/(594.31747775582-27.23842536447*F38+0.82112226871*F38^2-0.00930733913*F38^3+0.00004731582*F38^4-0.00000009054*F38^5))*J38,IF($B$5="Мужчины",(500/(-216.0475144+16.2606339*F38-0.002388645*F38^2-0.00113732*F38^3+0.00000701863*F38^4-0.00000001291*F38^5))*J38,"Укажите пол правильно!"))</f>
        <v>0</v>
      </c>
      <c r="S38" s="119"/>
      <c r="T38" s="131" t="s">
        <v>170</v>
      </c>
      <c r="U38" s="290"/>
    </row>
    <row r="39" spans="1:21" s="173" customFormat="1" ht="16.5">
      <c r="A39" s="117">
        <v>4</v>
      </c>
      <c r="B39" s="218" t="s">
        <v>173</v>
      </c>
      <c r="C39" s="97">
        <v>37173</v>
      </c>
      <c r="D39" s="135" t="s">
        <v>62</v>
      </c>
      <c r="E39" s="221" t="s">
        <v>174</v>
      </c>
      <c r="F39" s="219">
        <v>66</v>
      </c>
      <c r="G39" s="128">
        <v>45</v>
      </c>
      <c r="H39" s="128"/>
      <c r="I39" s="128"/>
      <c r="J39" s="129"/>
      <c r="K39" s="128"/>
      <c r="L39" s="128"/>
      <c r="M39" s="128"/>
      <c r="N39" s="129"/>
      <c r="O39" s="130"/>
      <c r="P39" s="126"/>
      <c r="Q39" s="220"/>
      <c r="R39" s="119">
        <f>IF($B$5="Женщины",(500/(594.31747775582-27.23842536447*F39+0.82112226871*F39^2-0.00930733913*F39^3+0.00004731582*F39^4-0.00000009054*F39^5))*J39,IF($B$5="Мужчины",(500/(-216.0475144+16.2606339*F39-0.002388645*F39^2-0.00113732*F39^3+0.00000701863*F39^4-0.00000001291*F39^5))*J39,"Укажите пол правильно!"))</f>
        <v>0</v>
      </c>
      <c r="S39" s="119"/>
      <c r="T39" s="131" t="s">
        <v>175</v>
      </c>
      <c r="U39" s="290"/>
    </row>
    <row r="40" spans="1:21" s="173" customFormat="1" ht="26.25">
      <c r="A40" s="117">
        <v>4</v>
      </c>
      <c r="B40" s="218" t="s">
        <v>179</v>
      </c>
      <c r="C40" s="97">
        <v>36078</v>
      </c>
      <c r="D40" s="135" t="s">
        <v>62</v>
      </c>
      <c r="E40" s="218" t="s">
        <v>177</v>
      </c>
      <c r="F40" s="219">
        <v>62.7</v>
      </c>
      <c r="G40" s="128">
        <v>80</v>
      </c>
      <c r="H40" s="128"/>
      <c r="I40" s="128"/>
      <c r="J40" s="129"/>
      <c r="K40" s="128"/>
      <c r="L40" s="128"/>
      <c r="M40" s="128"/>
      <c r="N40" s="129"/>
      <c r="O40" s="130"/>
      <c r="P40" s="126"/>
      <c r="Q40" s="220"/>
      <c r="R40" s="119">
        <f>IF($B$5="Женщины",(500/(594.31747775582-27.23842536447*F40+0.82112226871*F40^2-0.00930733913*F40^3+0.00004731582*F40^4-0.00000009054*F40^5))*J40,IF($B$5="Мужчины",(500/(-216.0475144+16.2606339*F40-0.002388645*F40^2-0.00113732*F40^3+0.00000701863*F40^4-0.00000001291*F40^5))*J40,"Укажите пол правильно!"))</f>
        <v>0</v>
      </c>
      <c r="S40" s="218"/>
      <c r="T40" s="131" t="s">
        <v>178</v>
      </c>
      <c r="U40" s="290"/>
    </row>
    <row r="41" spans="1:21" s="173" customFormat="1" ht="16.5">
      <c r="A41" s="415" t="s">
        <v>36</v>
      </c>
      <c r="B41" s="415"/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5"/>
      <c r="P41" s="415"/>
      <c r="Q41" s="415"/>
      <c r="R41" s="415"/>
      <c r="S41" s="415"/>
      <c r="T41" s="415"/>
      <c r="U41" s="290"/>
    </row>
    <row r="42" spans="1:21" s="173" customFormat="1" ht="16.5">
      <c r="A42" s="117">
        <v>1</v>
      </c>
      <c r="B42" s="218" t="s">
        <v>135</v>
      </c>
      <c r="C42" s="97">
        <v>34982</v>
      </c>
      <c r="D42" s="135" t="s">
        <v>136</v>
      </c>
      <c r="E42" s="121" t="s">
        <v>132</v>
      </c>
      <c r="F42" s="219">
        <v>70.4</v>
      </c>
      <c r="G42" s="128">
        <v>95</v>
      </c>
      <c r="H42" s="128"/>
      <c r="I42" s="128"/>
      <c r="J42" s="129"/>
      <c r="K42" s="128"/>
      <c r="L42" s="128"/>
      <c r="M42" s="128"/>
      <c r="N42" s="129"/>
      <c r="O42" s="130"/>
      <c r="P42" s="126"/>
      <c r="Q42" s="220"/>
      <c r="R42" s="119">
        <f>IF($B$5="Женщины",(500/(594.31747775582-27.23842536447*F42+0.82112226871*F42^2-0.00930733913*F42^3+0.00004731582*F42^4-0.00000009054*F42^5))*J42,IF($B$5="Мужчины",(500/(-216.0475144+16.2606339*F42-0.002388645*F42^2-0.00113732*F42^3+0.00000701863*F42^4-0.00000001291*F42^5))*J42,"Укажите пол правильно!"))</f>
        <v>0</v>
      </c>
      <c r="S42" s="119"/>
      <c r="T42" s="131" t="s">
        <v>33</v>
      </c>
      <c r="U42" s="290"/>
    </row>
    <row r="43" spans="1:21" s="173" customFormat="1" ht="16.5">
      <c r="A43" s="117">
        <v>2</v>
      </c>
      <c r="B43" s="218" t="s">
        <v>137</v>
      </c>
      <c r="C43" s="97">
        <v>34788</v>
      </c>
      <c r="D43" s="135" t="s">
        <v>136</v>
      </c>
      <c r="E43" s="121" t="s">
        <v>132</v>
      </c>
      <c r="F43" s="219">
        <v>73.8</v>
      </c>
      <c r="G43" s="128">
        <v>95</v>
      </c>
      <c r="H43" s="128"/>
      <c r="I43" s="128"/>
      <c r="J43" s="129"/>
      <c r="K43" s="128"/>
      <c r="L43" s="128"/>
      <c r="M43" s="128"/>
      <c r="N43" s="129"/>
      <c r="O43" s="130"/>
      <c r="P43" s="126"/>
      <c r="Q43" s="220"/>
      <c r="R43" s="119">
        <f>IF($B$5="Женщины",(500/(594.31747775582-27.23842536447*F43+0.82112226871*F43^2-0.00930733913*F43^3+0.00004731582*F43^4-0.00000009054*F43^5))*J43,IF($B$5="Мужчины",(500/(-216.0475144+16.2606339*F43-0.002388645*F43^2-0.00113732*F43^3+0.00000701863*F43^4-0.00000001291*F43^5))*J43,"Укажите пол правильно!"))</f>
        <v>0</v>
      </c>
      <c r="S43" s="119"/>
      <c r="T43" s="131" t="s">
        <v>33</v>
      </c>
      <c r="U43" s="290"/>
    </row>
    <row r="44" spans="1:20" s="173" customFormat="1" ht="26.25">
      <c r="A44" s="117">
        <v>3</v>
      </c>
      <c r="B44" s="133" t="s">
        <v>180</v>
      </c>
      <c r="C44" s="97">
        <v>37154</v>
      </c>
      <c r="D44" s="239" t="s">
        <v>62</v>
      </c>
      <c r="E44" s="218" t="s">
        <v>177</v>
      </c>
      <c r="F44" s="219">
        <v>72</v>
      </c>
      <c r="G44" s="128">
        <v>90</v>
      </c>
      <c r="H44" s="128"/>
      <c r="I44" s="128"/>
      <c r="J44" s="129"/>
      <c r="K44" s="128"/>
      <c r="L44" s="128"/>
      <c r="M44" s="128"/>
      <c r="N44" s="129"/>
      <c r="O44" s="130"/>
      <c r="P44" s="126"/>
      <c r="Q44" s="220"/>
      <c r="R44" s="119">
        <f>IF($B$5="Женщины",(500/(594.31747775582-27.23842536447*F44+0.82112226871*F44^2-0.00930733913*F44^3+0.00004731582*F44^4-0.00000009054*F44^5))*J44,IF($B$5="Мужчины",(500/(-216.0475144+16.2606339*F44-0.002388645*F44^2-0.00113732*F44^3+0.00000701863*F44^4-0.00000001291*F44^5))*J44,"Укажите пол правильно!"))</f>
        <v>0</v>
      </c>
      <c r="S44" s="119"/>
      <c r="T44" s="131" t="s">
        <v>178</v>
      </c>
    </row>
    <row r="45" spans="1:20" s="173" customFormat="1" ht="16.5">
      <c r="A45" s="240">
        <v>4</v>
      </c>
      <c r="B45" s="241" t="s">
        <v>190</v>
      </c>
      <c r="C45" s="242">
        <v>17227</v>
      </c>
      <c r="D45" s="243" t="s">
        <v>62</v>
      </c>
      <c r="E45" s="244" t="s">
        <v>91</v>
      </c>
      <c r="F45" s="245">
        <v>74</v>
      </c>
      <c r="G45" s="246">
        <v>100</v>
      </c>
      <c r="H45" s="246"/>
      <c r="I45" s="246"/>
      <c r="J45" s="246"/>
      <c r="K45" s="246"/>
      <c r="L45" s="246"/>
      <c r="M45" s="246"/>
      <c r="N45" s="246"/>
      <c r="O45" s="279"/>
      <c r="P45" s="249"/>
      <c r="Q45" s="250"/>
      <c r="R45" s="251">
        <f>IF($B$5="Женщины",(500/(594.31747775582-27.23842536447*F45+0.82112226871*F45^2-0.00930733913*F45^3+0.00004731582*F45^4-0.00000009054*F45^5))*J45,IF($B$5="Мужчины",(500/(-216.0475144+16.2606339*F45-0.002388645*F45^2-0.00113732*F45^3+0.00000701863*F45^4-0.00000001291*F45^5))*J45,"Укажите пол правильно!"))</f>
        <v>0</v>
      </c>
      <c r="S45" s="251"/>
      <c r="T45" s="252" t="s">
        <v>191</v>
      </c>
    </row>
    <row r="46" spans="1:20" s="173" customFormat="1" ht="16.5">
      <c r="A46" s="117">
        <v>5</v>
      </c>
      <c r="B46" s="218" t="s">
        <v>159</v>
      </c>
      <c r="C46" s="238">
        <v>1980</v>
      </c>
      <c r="D46" s="135" t="s">
        <v>62</v>
      </c>
      <c r="E46" s="121" t="s">
        <v>157</v>
      </c>
      <c r="F46" s="219">
        <v>67.7</v>
      </c>
      <c r="G46" s="128">
        <v>60</v>
      </c>
      <c r="H46" s="128"/>
      <c r="I46" s="128"/>
      <c r="J46" s="129"/>
      <c r="K46" s="128"/>
      <c r="L46" s="128"/>
      <c r="M46" s="128"/>
      <c r="N46" s="129"/>
      <c r="O46" s="130"/>
      <c r="P46" s="126"/>
      <c r="Q46" s="220"/>
      <c r="R46" s="119">
        <f>IF($B$5="Женщины",(500/(594.31747775582-27.23842536447*F46+0.82112226871*F46^2-0.00930733913*F46^3+0.00004731582*F46^4-0.00000009054*F46^5))*J46,IF($B$5="Мужчины",(500/(-216.0475144+16.2606339*F46-0.002388645*F46^2-0.00113732*F46^3+0.00000701863*F46^4-0.00000001291*F46^5))*J46,"Укажите пол правильно!"))</f>
        <v>0</v>
      </c>
      <c r="S46" s="218"/>
      <c r="T46" s="131" t="s">
        <v>160</v>
      </c>
    </row>
    <row r="47" spans="1:20" s="173" customFormat="1" ht="16.5">
      <c r="A47" s="415" t="s">
        <v>122</v>
      </c>
      <c r="B47" s="415"/>
      <c r="C47" s="415"/>
      <c r="D47" s="415"/>
      <c r="E47" s="415"/>
      <c r="F47" s="415"/>
      <c r="G47" s="415"/>
      <c r="H47" s="415"/>
      <c r="I47" s="415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</row>
    <row r="48" spans="1:20" s="173" customFormat="1" ht="16.5">
      <c r="A48" s="117">
        <v>1</v>
      </c>
      <c r="B48" s="218" t="s">
        <v>143</v>
      </c>
      <c r="C48" s="97">
        <v>36564</v>
      </c>
      <c r="D48" s="135">
        <v>1</v>
      </c>
      <c r="E48" s="121" t="s">
        <v>132</v>
      </c>
      <c r="F48" s="219">
        <v>77.6</v>
      </c>
      <c r="G48" s="128">
        <v>75</v>
      </c>
      <c r="H48" s="128"/>
      <c r="I48" s="128"/>
      <c r="J48" s="129"/>
      <c r="K48" s="128"/>
      <c r="L48" s="128"/>
      <c r="M48" s="128"/>
      <c r="N48" s="129"/>
      <c r="O48" s="130"/>
      <c r="P48" s="126"/>
      <c r="Q48" s="220"/>
      <c r="R48" s="119">
        <f aca="true" t="shared" si="2" ref="R48:R55">IF($B$5="Женщины",(500/(594.31747775582-27.23842536447*F48+0.82112226871*F48^2-0.00930733913*F48^3+0.00004731582*F48^4-0.00000009054*F48^5))*J48,IF($B$5="Мужчины",(500/(-216.0475144+16.2606339*F48-0.002388645*F48^2-0.00113732*F48^3+0.00000701863*F48^4-0.00000001291*F48^5))*J48,"Укажите пол правильно!"))</f>
        <v>0</v>
      </c>
      <c r="S48" s="119"/>
      <c r="T48" s="131" t="s">
        <v>33</v>
      </c>
    </row>
    <row r="49" spans="1:20" s="173" customFormat="1" ht="16.5">
      <c r="A49" s="117">
        <v>2</v>
      </c>
      <c r="B49" s="218" t="s">
        <v>145</v>
      </c>
      <c r="C49" s="97">
        <v>36770</v>
      </c>
      <c r="D49" s="135" t="s">
        <v>150</v>
      </c>
      <c r="E49" s="121" t="s">
        <v>132</v>
      </c>
      <c r="F49" s="219">
        <v>76</v>
      </c>
      <c r="G49" s="128">
        <v>75</v>
      </c>
      <c r="H49" s="128"/>
      <c r="I49" s="128"/>
      <c r="J49" s="129"/>
      <c r="K49" s="128"/>
      <c r="L49" s="128"/>
      <c r="M49" s="128"/>
      <c r="N49" s="129"/>
      <c r="O49" s="130"/>
      <c r="P49" s="126"/>
      <c r="Q49" s="220"/>
      <c r="R49" s="119">
        <f t="shared" si="2"/>
        <v>0</v>
      </c>
      <c r="S49" s="119"/>
      <c r="T49" s="131" t="s">
        <v>33</v>
      </c>
    </row>
    <row r="50" spans="1:20" s="173" customFormat="1" ht="16.5">
      <c r="A50" s="117">
        <v>3</v>
      </c>
      <c r="B50" s="218" t="s">
        <v>141</v>
      </c>
      <c r="C50" s="97">
        <v>36794</v>
      </c>
      <c r="D50" s="135">
        <v>2</v>
      </c>
      <c r="E50" s="121" t="s">
        <v>132</v>
      </c>
      <c r="F50" s="219">
        <v>76.7</v>
      </c>
      <c r="G50" s="128">
        <v>82.5</v>
      </c>
      <c r="H50" s="128"/>
      <c r="I50" s="128"/>
      <c r="J50" s="129"/>
      <c r="K50" s="128"/>
      <c r="L50" s="128"/>
      <c r="M50" s="128"/>
      <c r="N50" s="129"/>
      <c r="O50" s="130"/>
      <c r="P50" s="126"/>
      <c r="Q50" s="220"/>
      <c r="R50" s="119">
        <f t="shared" si="2"/>
        <v>0</v>
      </c>
      <c r="S50" s="119"/>
      <c r="T50" s="131" t="s">
        <v>33</v>
      </c>
    </row>
    <row r="51" spans="1:20" s="173" customFormat="1" ht="16.5">
      <c r="A51" s="240">
        <v>4</v>
      </c>
      <c r="B51" s="241" t="s">
        <v>50</v>
      </c>
      <c r="C51" s="242">
        <v>27274</v>
      </c>
      <c r="D51" s="243" t="s">
        <v>152</v>
      </c>
      <c r="E51" s="244" t="s">
        <v>132</v>
      </c>
      <c r="F51" s="245">
        <v>77.3</v>
      </c>
      <c r="G51" s="246">
        <v>125</v>
      </c>
      <c r="H51" s="246"/>
      <c r="I51" s="246"/>
      <c r="J51" s="247"/>
      <c r="K51" s="246"/>
      <c r="L51" s="246"/>
      <c r="M51" s="246"/>
      <c r="N51" s="247"/>
      <c r="O51" s="248"/>
      <c r="P51" s="249"/>
      <c r="Q51" s="250"/>
      <c r="R51" s="251">
        <f t="shared" si="2"/>
        <v>0</v>
      </c>
      <c r="S51" s="251"/>
      <c r="T51" s="252" t="s">
        <v>153</v>
      </c>
    </row>
    <row r="52" spans="1:20" s="173" customFormat="1" ht="16.5">
      <c r="A52" s="266">
        <v>5</v>
      </c>
      <c r="B52" s="267" t="s">
        <v>207</v>
      </c>
      <c r="C52" s="268">
        <v>35990</v>
      </c>
      <c r="D52" s="269" t="s">
        <v>62</v>
      </c>
      <c r="E52" s="270" t="s">
        <v>208</v>
      </c>
      <c r="F52" s="271">
        <v>81.1</v>
      </c>
      <c r="G52" s="272">
        <v>115</v>
      </c>
      <c r="H52" s="272"/>
      <c r="I52" s="272"/>
      <c r="J52" s="273"/>
      <c r="K52" s="272"/>
      <c r="L52" s="272"/>
      <c r="M52" s="272"/>
      <c r="N52" s="273"/>
      <c r="O52" s="274"/>
      <c r="P52" s="275"/>
      <c r="Q52" s="276"/>
      <c r="R52" s="277">
        <f t="shared" si="2"/>
        <v>0</v>
      </c>
      <c r="S52" s="277"/>
      <c r="T52" s="278" t="s">
        <v>153</v>
      </c>
    </row>
    <row r="53" spans="1:20" s="173" customFormat="1" ht="16.5">
      <c r="A53" s="266">
        <v>6</v>
      </c>
      <c r="B53" s="281" t="s">
        <v>213</v>
      </c>
      <c r="C53" s="239">
        <v>1983</v>
      </c>
      <c r="D53" s="280" t="s">
        <v>214</v>
      </c>
      <c r="E53" s="239" t="s">
        <v>91</v>
      </c>
      <c r="F53" s="271">
        <v>81.7</v>
      </c>
      <c r="G53" s="272">
        <v>180</v>
      </c>
      <c r="H53" s="272"/>
      <c r="I53" s="272"/>
      <c r="J53" s="273"/>
      <c r="K53" s="272"/>
      <c r="L53" s="272"/>
      <c r="M53" s="272"/>
      <c r="N53" s="273"/>
      <c r="O53" s="274"/>
      <c r="P53" s="275"/>
      <c r="Q53" s="276"/>
      <c r="R53" s="277">
        <f t="shared" si="2"/>
        <v>0</v>
      </c>
      <c r="S53" s="277"/>
      <c r="T53" s="278"/>
    </row>
    <row r="54" spans="1:20" s="173" customFormat="1" ht="16.5">
      <c r="A54" s="117">
        <v>7</v>
      </c>
      <c r="B54" s="218" t="s">
        <v>203</v>
      </c>
      <c r="C54" s="238">
        <v>1988</v>
      </c>
      <c r="D54" s="135">
        <v>1</v>
      </c>
      <c r="E54" s="121" t="s">
        <v>204</v>
      </c>
      <c r="F54" s="219">
        <v>81.6</v>
      </c>
      <c r="G54" s="128">
        <v>150</v>
      </c>
      <c r="H54" s="128"/>
      <c r="I54" s="128"/>
      <c r="J54" s="129"/>
      <c r="K54" s="128"/>
      <c r="L54" s="128"/>
      <c r="M54" s="128"/>
      <c r="N54" s="129"/>
      <c r="O54" s="130"/>
      <c r="P54" s="126"/>
      <c r="Q54" s="220"/>
      <c r="R54" s="119">
        <f t="shared" si="2"/>
        <v>0</v>
      </c>
      <c r="S54" s="119"/>
      <c r="T54" s="131" t="s">
        <v>205</v>
      </c>
    </row>
    <row r="55" spans="1:20" s="173" customFormat="1" ht="16.5">
      <c r="A55" s="117">
        <v>8</v>
      </c>
      <c r="B55" s="218" t="s">
        <v>206</v>
      </c>
      <c r="C55" s="238">
        <v>1996</v>
      </c>
      <c r="D55" s="135">
        <v>1</v>
      </c>
      <c r="E55" s="121" t="s">
        <v>204</v>
      </c>
      <c r="F55" s="219">
        <v>81.9</v>
      </c>
      <c r="G55" s="128">
        <v>150</v>
      </c>
      <c r="H55" s="128"/>
      <c r="I55" s="128"/>
      <c r="J55" s="129"/>
      <c r="K55" s="128"/>
      <c r="L55" s="128"/>
      <c r="M55" s="128"/>
      <c r="N55" s="129"/>
      <c r="O55" s="130"/>
      <c r="P55" s="126"/>
      <c r="Q55" s="220"/>
      <c r="R55" s="119">
        <f t="shared" si="2"/>
        <v>0</v>
      </c>
      <c r="S55" s="119"/>
      <c r="T55" s="131" t="s">
        <v>205</v>
      </c>
    </row>
    <row r="56" spans="1:20" s="173" customFormat="1" ht="16.5">
      <c r="A56" s="415" t="s">
        <v>123</v>
      </c>
      <c r="B56" s="415"/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415"/>
      <c r="P56" s="415"/>
      <c r="Q56" s="415"/>
      <c r="R56" s="415"/>
      <c r="S56" s="415"/>
      <c r="T56" s="415"/>
    </row>
    <row r="57" spans="1:20" s="173" customFormat="1" ht="16.5">
      <c r="A57" s="117">
        <v>1</v>
      </c>
      <c r="B57" s="218" t="s">
        <v>144</v>
      </c>
      <c r="C57" s="97">
        <v>36789</v>
      </c>
      <c r="D57" s="135" t="s">
        <v>84</v>
      </c>
      <c r="E57" s="121" t="s">
        <v>132</v>
      </c>
      <c r="F57" s="219">
        <v>88.5</v>
      </c>
      <c r="G57" s="128">
        <v>77.5</v>
      </c>
      <c r="H57" s="128"/>
      <c r="I57" s="128"/>
      <c r="J57" s="129"/>
      <c r="K57" s="128"/>
      <c r="L57" s="128"/>
      <c r="M57" s="128"/>
      <c r="N57" s="129"/>
      <c r="O57" s="130"/>
      <c r="P57" s="126"/>
      <c r="Q57" s="220"/>
      <c r="R57" s="119">
        <f aca="true" t="shared" si="3" ref="R57:R63">IF($B$5="Женщины",(500/(594.31747775582-27.23842536447*F57+0.82112226871*F57^2-0.00930733913*F57^3+0.00004731582*F57^4-0.00000009054*F57^5))*J57,IF($B$5="Мужчины",(500/(-216.0475144+16.2606339*F57-0.002388645*F57^2-0.00113732*F57^3+0.00000701863*F57^4-0.00000001291*F57^5))*J57,"Укажите пол правильно!"))</f>
        <v>0</v>
      </c>
      <c r="S57" s="119"/>
      <c r="T57" s="131" t="s">
        <v>33</v>
      </c>
    </row>
    <row r="58" spans="1:20" s="173" customFormat="1" ht="16.5">
      <c r="A58" s="117">
        <v>2</v>
      </c>
      <c r="B58" s="218" t="s">
        <v>161</v>
      </c>
      <c r="C58" s="238">
        <v>1985</v>
      </c>
      <c r="D58" s="135" t="s">
        <v>62</v>
      </c>
      <c r="E58" s="121" t="s">
        <v>157</v>
      </c>
      <c r="F58" s="219">
        <v>93</v>
      </c>
      <c r="G58" s="128">
        <v>110</v>
      </c>
      <c r="H58" s="128"/>
      <c r="I58" s="128"/>
      <c r="J58" s="129"/>
      <c r="K58" s="128"/>
      <c r="L58" s="128"/>
      <c r="M58" s="128"/>
      <c r="N58" s="129"/>
      <c r="O58" s="130"/>
      <c r="P58" s="126"/>
      <c r="Q58" s="220"/>
      <c r="R58" s="119">
        <f t="shared" si="3"/>
        <v>0</v>
      </c>
      <c r="S58" s="119"/>
      <c r="T58" s="131" t="s">
        <v>160</v>
      </c>
    </row>
    <row r="59" spans="1:20" s="173" customFormat="1" ht="16.5">
      <c r="A59" s="223">
        <v>3</v>
      </c>
      <c r="B59" s="224" t="s">
        <v>142</v>
      </c>
      <c r="C59" s="97">
        <v>32191</v>
      </c>
      <c r="D59" s="225" t="s">
        <v>62</v>
      </c>
      <c r="E59" s="226" t="s">
        <v>132</v>
      </c>
      <c r="F59" s="227">
        <v>91.4</v>
      </c>
      <c r="G59" s="228">
        <v>137.5</v>
      </c>
      <c r="H59" s="228"/>
      <c r="I59" s="228"/>
      <c r="J59" s="229"/>
      <c r="K59" s="228"/>
      <c r="L59" s="228"/>
      <c r="M59" s="228"/>
      <c r="N59" s="229"/>
      <c r="O59" s="230"/>
      <c r="P59" s="231"/>
      <c r="Q59" s="232"/>
      <c r="R59" s="233">
        <f t="shared" si="3"/>
        <v>0</v>
      </c>
      <c r="S59" s="233"/>
      <c r="T59" s="131" t="s">
        <v>33</v>
      </c>
    </row>
    <row r="60" spans="1:20" s="173" customFormat="1" ht="16.5">
      <c r="A60" s="117">
        <v>4</v>
      </c>
      <c r="B60" s="218" t="s">
        <v>154</v>
      </c>
      <c r="C60" s="97">
        <v>32312</v>
      </c>
      <c r="D60" s="135" t="s">
        <v>136</v>
      </c>
      <c r="E60" s="226" t="s">
        <v>132</v>
      </c>
      <c r="F60" s="219">
        <v>90.2</v>
      </c>
      <c r="G60" s="128">
        <v>145</v>
      </c>
      <c r="H60" s="128"/>
      <c r="I60" s="128"/>
      <c r="J60" s="129"/>
      <c r="K60" s="128"/>
      <c r="L60" s="128"/>
      <c r="M60" s="128"/>
      <c r="N60" s="129"/>
      <c r="O60" s="130"/>
      <c r="P60" s="126"/>
      <c r="Q60" s="220"/>
      <c r="R60" s="119">
        <f t="shared" si="3"/>
        <v>0</v>
      </c>
      <c r="S60" s="119"/>
      <c r="T60" s="131" t="s">
        <v>24</v>
      </c>
    </row>
    <row r="61" spans="1:20" s="173" customFormat="1" ht="16.5">
      <c r="A61" s="117">
        <v>5</v>
      </c>
      <c r="B61" s="218" t="s">
        <v>139</v>
      </c>
      <c r="C61" s="97">
        <v>31258</v>
      </c>
      <c r="D61" s="135">
        <v>2</v>
      </c>
      <c r="E61" s="121" t="s">
        <v>132</v>
      </c>
      <c r="F61" s="219">
        <v>90.2</v>
      </c>
      <c r="G61" s="128">
        <v>157.5</v>
      </c>
      <c r="H61" s="128"/>
      <c r="I61" s="128"/>
      <c r="J61" s="129"/>
      <c r="K61" s="128"/>
      <c r="L61" s="128"/>
      <c r="M61" s="128"/>
      <c r="N61" s="129"/>
      <c r="O61" s="130"/>
      <c r="P61" s="126"/>
      <c r="Q61" s="220"/>
      <c r="R61" s="119">
        <f t="shared" si="3"/>
        <v>0</v>
      </c>
      <c r="S61" s="119"/>
      <c r="T61" s="131" t="s">
        <v>33</v>
      </c>
    </row>
    <row r="62" spans="1:20" s="173" customFormat="1" ht="16.5">
      <c r="A62" s="253">
        <v>6</v>
      </c>
      <c r="B62" s="254" t="s">
        <v>193</v>
      </c>
      <c r="C62" s="242">
        <v>25604</v>
      </c>
      <c r="D62" s="255" t="s">
        <v>62</v>
      </c>
      <c r="E62" s="256" t="s">
        <v>35</v>
      </c>
      <c r="F62" s="257">
        <v>92.8</v>
      </c>
      <c r="G62" s="258">
        <v>135</v>
      </c>
      <c r="H62" s="258"/>
      <c r="I62" s="258"/>
      <c r="J62" s="259"/>
      <c r="K62" s="258"/>
      <c r="L62" s="258"/>
      <c r="M62" s="258"/>
      <c r="N62" s="259"/>
      <c r="O62" s="260"/>
      <c r="P62" s="261"/>
      <c r="Q62" s="262"/>
      <c r="R62" s="263">
        <f t="shared" si="3"/>
        <v>0</v>
      </c>
      <c r="S62" s="263"/>
      <c r="T62" s="264" t="s">
        <v>194</v>
      </c>
    </row>
    <row r="63" spans="1:20" s="173" customFormat="1" ht="26.25">
      <c r="A63" s="117">
        <v>7</v>
      </c>
      <c r="B63" s="218" t="s">
        <v>210</v>
      </c>
      <c r="C63" s="97">
        <v>34047</v>
      </c>
      <c r="D63" s="135" t="s">
        <v>152</v>
      </c>
      <c r="E63" s="121" t="s">
        <v>177</v>
      </c>
      <c r="F63" s="219">
        <v>84.9</v>
      </c>
      <c r="G63" s="128">
        <v>145</v>
      </c>
      <c r="H63" s="128"/>
      <c r="I63" s="128"/>
      <c r="J63" s="129"/>
      <c r="K63" s="128"/>
      <c r="L63" s="128"/>
      <c r="M63" s="128"/>
      <c r="N63" s="129"/>
      <c r="O63" s="130"/>
      <c r="P63" s="126"/>
      <c r="Q63" s="220"/>
      <c r="R63" s="119">
        <f t="shared" si="3"/>
        <v>0</v>
      </c>
      <c r="S63" s="119"/>
      <c r="T63" s="131" t="s">
        <v>178</v>
      </c>
    </row>
    <row r="64" spans="1:20" s="173" customFormat="1" ht="16.5">
      <c r="A64" s="415" t="s">
        <v>124</v>
      </c>
      <c r="B64" s="415"/>
      <c r="C64" s="415"/>
      <c r="D64" s="415"/>
      <c r="E64" s="415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</row>
    <row r="65" spans="1:20" s="173" customFormat="1" ht="16.5">
      <c r="A65" s="117">
        <v>1</v>
      </c>
      <c r="B65" s="218" t="s">
        <v>146</v>
      </c>
      <c r="C65" s="97">
        <v>23188</v>
      </c>
      <c r="D65" s="135" t="s">
        <v>136</v>
      </c>
      <c r="E65" s="121" t="s">
        <v>132</v>
      </c>
      <c r="F65" s="219">
        <v>104.5</v>
      </c>
      <c r="G65" s="128">
        <v>95</v>
      </c>
      <c r="H65" s="128"/>
      <c r="I65" s="128"/>
      <c r="J65" s="129"/>
      <c r="K65" s="128"/>
      <c r="L65" s="128"/>
      <c r="M65" s="128"/>
      <c r="N65" s="129"/>
      <c r="O65" s="130"/>
      <c r="P65" s="126"/>
      <c r="Q65" s="220"/>
      <c r="R65" s="119">
        <f aca="true" t="shared" si="4" ref="R65:R71">IF($B$5="Женщины",(500/(594.31747775582-27.23842536447*F65+0.82112226871*F65^2-0.00930733913*F65^3+0.00004731582*F65^4-0.00000009054*F65^5))*J65,IF($B$5="Мужчины",(500/(-216.0475144+16.2606339*F65-0.002388645*F65^2-0.00113732*F65^3+0.00000701863*F65^4-0.00000001291*F65^5))*J65,"Укажите пол правильно!"))</f>
        <v>0</v>
      </c>
      <c r="S65" s="119"/>
      <c r="T65" s="131" t="s">
        <v>33</v>
      </c>
    </row>
    <row r="66" spans="1:20" s="173" customFormat="1" ht="16.5">
      <c r="A66" s="117">
        <v>2</v>
      </c>
      <c r="B66" s="218" t="s">
        <v>147</v>
      </c>
      <c r="C66" s="97">
        <v>30807</v>
      </c>
      <c r="D66" s="135">
        <v>3</v>
      </c>
      <c r="E66" s="121" t="s">
        <v>132</v>
      </c>
      <c r="F66" s="219">
        <v>99.4</v>
      </c>
      <c r="G66" s="128">
        <v>145</v>
      </c>
      <c r="H66" s="128"/>
      <c r="I66" s="128"/>
      <c r="J66" s="129"/>
      <c r="K66" s="128"/>
      <c r="L66" s="128"/>
      <c r="M66" s="128"/>
      <c r="N66" s="129"/>
      <c r="O66" s="130"/>
      <c r="P66" s="126"/>
      <c r="Q66" s="220"/>
      <c r="R66" s="119">
        <f t="shared" si="4"/>
        <v>0</v>
      </c>
      <c r="S66" s="119"/>
      <c r="T66" s="131" t="s">
        <v>33</v>
      </c>
    </row>
    <row r="67" spans="1:20" s="173" customFormat="1" ht="16.5">
      <c r="A67" s="223">
        <v>3</v>
      </c>
      <c r="B67" s="224" t="s">
        <v>151</v>
      </c>
      <c r="C67" s="97">
        <v>32315</v>
      </c>
      <c r="D67" s="225" t="s">
        <v>136</v>
      </c>
      <c r="E67" s="226" t="s">
        <v>132</v>
      </c>
      <c r="F67" s="227">
        <v>104.2</v>
      </c>
      <c r="G67" s="228">
        <v>150</v>
      </c>
      <c r="H67" s="228"/>
      <c r="I67" s="228"/>
      <c r="J67" s="229"/>
      <c r="K67" s="228"/>
      <c r="L67" s="228"/>
      <c r="M67" s="228"/>
      <c r="N67" s="229"/>
      <c r="O67" s="230"/>
      <c r="P67" s="231"/>
      <c r="Q67" s="232"/>
      <c r="R67" s="233">
        <f t="shared" si="4"/>
        <v>0</v>
      </c>
      <c r="S67" s="233"/>
      <c r="T67" s="131" t="s">
        <v>24</v>
      </c>
    </row>
    <row r="68" spans="1:20" s="173" customFormat="1" ht="16.5">
      <c r="A68" s="117">
        <v>4</v>
      </c>
      <c r="B68" s="218" t="s">
        <v>148</v>
      </c>
      <c r="C68" s="97">
        <v>30744</v>
      </c>
      <c r="D68" s="135">
        <v>3</v>
      </c>
      <c r="E68" s="226" t="s">
        <v>132</v>
      </c>
      <c r="F68" s="219">
        <v>95.9</v>
      </c>
      <c r="G68" s="128">
        <v>157.5</v>
      </c>
      <c r="H68" s="128"/>
      <c r="I68" s="128"/>
      <c r="J68" s="129"/>
      <c r="K68" s="128"/>
      <c r="L68" s="128"/>
      <c r="M68" s="128"/>
      <c r="N68" s="129"/>
      <c r="O68" s="130"/>
      <c r="P68" s="126"/>
      <c r="Q68" s="220"/>
      <c r="R68" s="119">
        <f t="shared" si="4"/>
        <v>0</v>
      </c>
      <c r="S68" s="119"/>
      <c r="T68" s="131" t="s">
        <v>33</v>
      </c>
    </row>
    <row r="69" spans="1:20" s="173" customFormat="1" ht="16.5">
      <c r="A69" s="240">
        <v>5</v>
      </c>
      <c r="B69" s="241" t="s">
        <v>166</v>
      </c>
      <c r="C69" s="242">
        <v>26235</v>
      </c>
      <c r="D69" s="243" t="s">
        <v>152</v>
      </c>
      <c r="E69" s="244" t="s">
        <v>169</v>
      </c>
      <c r="F69" s="245">
        <v>98.3</v>
      </c>
      <c r="G69" s="246">
        <v>150</v>
      </c>
      <c r="H69" s="246"/>
      <c r="I69" s="246"/>
      <c r="J69" s="247"/>
      <c r="K69" s="246"/>
      <c r="L69" s="246"/>
      <c r="M69" s="246"/>
      <c r="N69" s="247"/>
      <c r="O69" s="248"/>
      <c r="P69" s="249"/>
      <c r="Q69" s="250"/>
      <c r="R69" s="251">
        <f t="shared" si="4"/>
        <v>0</v>
      </c>
      <c r="S69" s="251"/>
      <c r="T69" s="252" t="s">
        <v>167</v>
      </c>
    </row>
    <row r="70" spans="1:20" s="173" customFormat="1" ht="16.5">
      <c r="A70" s="223">
        <v>6</v>
      </c>
      <c r="B70" s="224" t="s">
        <v>186</v>
      </c>
      <c r="C70" s="97">
        <v>29797</v>
      </c>
      <c r="D70" s="225" t="s">
        <v>62</v>
      </c>
      <c r="E70" s="226" t="s">
        <v>35</v>
      </c>
      <c r="F70" s="227">
        <v>101.2</v>
      </c>
      <c r="G70" s="228">
        <v>120</v>
      </c>
      <c r="H70" s="228"/>
      <c r="I70" s="228"/>
      <c r="J70" s="229"/>
      <c r="K70" s="228"/>
      <c r="L70" s="228"/>
      <c r="M70" s="228"/>
      <c r="N70" s="229"/>
      <c r="O70" s="230"/>
      <c r="P70" s="231"/>
      <c r="Q70" s="232"/>
      <c r="R70" s="233">
        <f t="shared" si="4"/>
        <v>0</v>
      </c>
      <c r="S70" s="233"/>
      <c r="T70" s="234" t="s">
        <v>187</v>
      </c>
    </row>
    <row r="71" spans="1:20" s="173" customFormat="1" ht="16.5">
      <c r="A71" s="117">
        <v>7</v>
      </c>
      <c r="B71" s="218" t="s">
        <v>218</v>
      </c>
      <c r="C71" s="238">
        <v>1982</v>
      </c>
      <c r="D71" s="135" t="s">
        <v>136</v>
      </c>
      <c r="E71" s="121" t="s">
        <v>35</v>
      </c>
      <c r="F71" s="219">
        <v>101.9</v>
      </c>
      <c r="G71" s="128">
        <v>170</v>
      </c>
      <c r="H71" s="128"/>
      <c r="I71" s="128"/>
      <c r="J71" s="129"/>
      <c r="K71" s="128"/>
      <c r="L71" s="128"/>
      <c r="M71" s="128"/>
      <c r="N71" s="129"/>
      <c r="O71" s="130"/>
      <c r="P71" s="126"/>
      <c r="Q71" s="220"/>
      <c r="R71" s="119">
        <f t="shared" si="4"/>
        <v>0</v>
      </c>
      <c r="S71" s="119"/>
      <c r="T71" s="131" t="s">
        <v>24</v>
      </c>
    </row>
    <row r="72" spans="1:20" s="173" customFormat="1" ht="16.5">
      <c r="A72" s="415" t="s">
        <v>125</v>
      </c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5"/>
      <c r="O72" s="415"/>
      <c r="P72" s="415"/>
      <c r="Q72" s="415"/>
      <c r="R72" s="415"/>
      <c r="S72" s="415"/>
      <c r="T72" s="415"/>
    </row>
    <row r="73" spans="1:20" s="173" customFormat="1" ht="16.5">
      <c r="A73" s="117">
        <v>1</v>
      </c>
      <c r="B73" s="218" t="s">
        <v>163</v>
      </c>
      <c r="C73" s="97">
        <v>30714</v>
      </c>
      <c r="D73" s="135" t="s">
        <v>62</v>
      </c>
      <c r="E73" s="121" t="s">
        <v>35</v>
      </c>
      <c r="F73" s="219">
        <v>117.5</v>
      </c>
      <c r="G73" s="128">
        <v>210</v>
      </c>
      <c r="H73" s="128"/>
      <c r="I73" s="128"/>
      <c r="J73" s="129"/>
      <c r="K73" s="128"/>
      <c r="L73" s="128"/>
      <c r="M73" s="128"/>
      <c r="N73" s="129"/>
      <c r="O73" s="130"/>
      <c r="P73" s="126"/>
      <c r="Q73" s="220"/>
      <c r="R73" s="119">
        <f>IF($B$5="Женщины",(500/(594.31747775582-27.23842536447*F73+0.82112226871*F73^2-0.00930733913*F73^3+0.00004731582*F73^4-0.00000009054*F73^5))*J73,IF($B$5="Мужчины",(500/(-216.0475144+16.2606339*F73-0.002388645*F73^2-0.00113732*F73^3+0.00000701863*F73^4-0.00000001291*F73^5))*J73,"Укажите пол правильно!"))</f>
        <v>0</v>
      </c>
      <c r="S73" s="119"/>
      <c r="T73" s="131" t="s">
        <v>165</v>
      </c>
    </row>
    <row r="74" spans="1:20" s="173" customFormat="1" ht="16.5">
      <c r="A74" s="117">
        <v>2</v>
      </c>
      <c r="B74" s="218" t="s">
        <v>209</v>
      </c>
      <c r="C74" s="97">
        <v>32912</v>
      </c>
      <c r="D74" s="135" t="s">
        <v>136</v>
      </c>
      <c r="E74" s="121" t="s">
        <v>208</v>
      </c>
      <c r="F74" s="219">
        <v>105.1</v>
      </c>
      <c r="G74" s="128">
        <v>150</v>
      </c>
      <c r="H74" s="128"/>
      <c r="I74" s="128"/>
      <c r="J74" s="129"/>
      <c r="K74" s="128"/>
      <c r="L74" s="128"/>
      <c r="M74" s="128"/>
      <c r="N74" s="129"/>
      <c r="O74" s="130"/>
      <c r="P74" s="126"/>
      <c r="Q74" s="220"/>
      <c r="R74" s="119">
        <f>IF($B$5="Женщины",(500/(594.31747775582-27.23842536447*F74+0.82112226871*F74^2-0.00930733913*F74^3+0.00004731582*F74^4-0.00000009054*F74^5))*J74,IF($B$5="Мужчины",(500/(-216.0475144+16.2606339*F74-0.002388645*F74^2-0.00113732*F74^3+0.00000701863*F74^4-0.00000001291*F74^5))*J74,"Укажите пол правильно!"))</f>
        <v>0</v>
      </c>
      <c r="S74" s="119"/>
      <c r="T74" s="131" t="s">
        <v>153</v>
      </c>
    </row>
    <row r="75" spans="1:20" s="173" customFormat="1" ht="16.5">
      <c r="A75" s="253">
        <v>3</v>
      </c>
      <c r="B75" s="254" t="s">
        <v>211</v>
      </c>
      <c r="C75" s="242">
        <v>23309</v>
      </c>
      <c r="D75" s="255" t="s">
        <v>136</v>
      </c>
      <c r="E75" s="256" t="s">
        <v>212</v>
      </c>
      <c r="F75" s="257">
        <v>115.9</v>
      </c>
      <c r="G75" s="258">
        <v>180</v>
      </c>
      <c r="H75" s="258"/>
      <c r="I75" s="258"/>
      <c r="J75" s="259"/>
      <c r="K75" s="258"/>
      <c r="L75" s="258"/>
      <c r="M75" s="258"/>
      <c r="N75" s="259"/>
      <c r="O75" s="260"/>
      <c r="P75" s="261"/>
      <c r="Q75" s="262"/>
      <c r="R75" s="263">
        <f>IF($B$5="Женщины",(500/(594.31747775582-27.23842536447*F75+0.82112226871*F75^2-0.00930733913*F75^3+0.00004731582*F75^4-0.00000009054*F75^5))*J75,IF($B$5="Мужчины",(500/(-216.0475144+16.2606339*F75-0.002388645*F75^2-0.00113732*F75^3+0.00000701863*F75^4-0.00000001291*F75^5))*J75,"Укажите пол правильно!"))</f>
        <v>0</v>
      </c>
      <c r="S75" s="263"/>
      <c r="T75" s="264" t="s">
        <v>165</v>
      </c>
    </row>
    <row r="76" spans="1:20" s="173" customFormat="1" ht="16.5">
      <c r="A76" s="415" t="s">
        <v>126</v>
      </c>
      <c r="B76" s="415"/>
      <c r="C76" s="415"/>
      <c r="D76" s="415"/>
      <c r="E76" s="415"/>
      <c r="F76" s="415"/>
      <c r="G76" s="415"/>
      <c r="H76" s="415"/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</row>
    <row r="77" spans="1:20" s="173" customFormat="1" ht="16.5">
      <c r="A77" s="117">
        <v>1</v>
      </c>
      <c r="B77" s="218" t="s">
        <v>188</v>
      </c>
      <c r="C77" s="97">
        <v>34171</v>
      </c>
      <c r="D77" s="135" t="s">
        <v>152</v>
      </c>
      <c r="E77" s="121" t="s">
        <v>35</v>
      </c>
      <c r="F77" s="219">
        <v>137.1</v>
      </c>
      <c r="G77" s="128">
        <v>200</v>
      </c>
      <c r="H77" s="128"/>
      <c r="I77" s="128"/>
      <c r="J77" s="129"/>
      <c r="K77" s="128"/>
      <c r="L77" s="128"/>
      <c r="M77" s="128"/>
      <c r="N77" s="129"/>
      <c r="O77" s="130"/>
      <c r="P77" s="126"/>
      <c r="Q77" s="220"/>
      <c r="R77" s="119">
        <f>IF($B$5="Женщины",(500/(594.31747775582-27.23842536447*F77+0.82112226871*F77^2-0.00930733913*F77^3+0.00004731582*F77^4-0.00000009054*F77^5))*J77,IF($B$5="Мужчины",(500/(-216.0475144+16.2606339*F77-0.002388645*F77^2-0.00113732*F77^3+0.00000701863*F77^4-0.00000001291*F77^5))*J77,"Укажите пол правильно!"))</f>
        <v>0</v>
      </c>
      <c r="S77" s="119"/>
      <c r="T77" s="131" t="s">
        <v>189</v>
      </c>
    </row>
    <row r="78" spans="1:19" s="173" customFormat="1" ht="16.5">
      <c r="A78" s="169"/>
      <c r="B78" s="148"/>
      <c r="C78" s="197"/>
      <c r="D78" s="148"/>
      <c r="E78" s="148"/>
      <c r="F78" s="294"/>
      <c r="G78" s="140"/>
      <c r="H78" s="140"/>
      <c r="I78" s="140"/>
      <c r="J78" s="202"/>
      <c r="K78" s="203"/>
      <c r="L78" s="203"/>
      <c r="M78" s="203"/>
      <c r="N78" s="204"/>
      <c r="O78" s="205"/>
      <c r="P78" s="149"/>
      <c r="Q78" s="149"/>
      <c r="R78" s="213"/>
      <c r="S78" s="213"/>
    </row>
    <row r="79" spans="1:19" s="173" customFormat="1" ht="16.5">
      <c r="A79" s="169"/>
      <c r="B79" s="148"/>
      <c r="C79" s="197"/>
      <c r="D79" s="148"/>
      <c r="E79" s="148"/>
      <c r="F79" s="294"/>
      <c r="G79" s="140"/>
      <c r="H79" s="140"/>
      <c r="I79" s="140"/>
      <c r="J79" s="202"/>
      <c r="K79" s="203"/>
      <c r="L79" s="203"/>
      <c r="M79" s="203"/>
      <c r="N79" s="204"/>
      <c r="O79" s="205"/>
      <c r="P79" s="149"/>
      <c r="Q79" s="149"/>
      <c r="R79" s="213"/>
      <c r="S79" s="213"/>
    </row>
    <row r="80" spans="1:19" s="173" customFormat="1" ht="16.5">
      <c r="A80" s="169"/>
      <c r="B80" s="148"/>
      <c r="C80" s="197"/>
      <c r="D80" s="148"/>
      <c r="E80" s="148"/>
      <c r="F80" s="294"/>
      <c r="G80" s="140"/>
      <c r="H80" s="140"/>
      <c r="I80" s="140"/>
      <c r="J80" s="202"/>
      <c r="K80" s="203"/>
      <c r="L80" s="203"/>
      <c r="M80" s="203"/>
      <c r="N80" s="204"/>
      <c r="O80" s="205"/>
      <c r="P80" s="149"/>
      <c r="Q80" s="149"/>
      <c r="R80" s="213"/>
      <c r="S80" s="213"/>
    </row>
    <row r="81" spans="1:19" s="173" customFormat="1" ht="16.5">
      <c r="A81" s="169"/>
      <c r="B81" s="148"/>
      <c r="C81" s="197"/>
      <c r="D81" s="148"/>
      <c r="E81" s="148"/>
      <c r="F81" s="294"/>
      <c r="G81" s="140"/>
      <c r="H81" s="140"/>
      <c r="I81" s="140"/>
      <c r="J81" s="202"/>
      <c r="K81" s="203"/>
      <c r="L81" s="203"/>
      <c r="M81" s="203"/>
      <c r="N81" s="204"/>
      <c r="O81" s="205"/>
      <c r="P81" s="149"/>
      <c r="Q81" s="149"/>
      <c r="R81" s="213"/>
      <c r="S81" s="213"/>
    </row>
    <row r="82" spans="1:19" s="173" customFormat="1" ht="16.5">
      <c r="A82" s="169"/>
      <c r="B82" s="148"/>
      <c r="C82" s="197"/>
      <c r="D82" s="148"/>
      <c r="E82" s="148"/>
      <c r="F82" s="294"/>
      <c r="G82" s="140"/>
      <c r="H82" s="140"/>
      <c r="I82" s="140"/>
      <c r="J82" s="202"/>
      <c r="K82" s="203"/>
      <c r="L82" s="203"/>
      <c r="M82" s="203"/>
      <c r="N82" s="204"/>
      <c r="O82" s="205"/>
      <c r="P82" s="149"/>
      <c r="Q82" s="149"/>
      <c r="R82" s="213"/>
      <c r="S82" s="213"/>
    </row>
    <row r="83" spans="1:19" s="173" customFormat="1" ht="16.5">
      <c r="A83" s="169"/>
      <c r="B83" s="148"/>
      <c r="C83" s="197"/>
      <c r="D83" s="148"/>
      <c r="E83" s="148"/>
      <c r="F83" s="294"/>
      <c r="G83" s="140"/>
      <c r="H83" s="140"/>
      <c r="I83" s="140"/>
      <c r="J83" s="202"/>
      <c r="K83" s="203"/>
      <c r="L83" s="203"/>
      <c r="M83" s="203"/>
      <c r="N83" s="204"/>
      <c r="O83" s="205"/>
      <c r="P83" s="149"/>
      <c r="Q83" s="149"/>
      <c r="R83" s="213"/>
      <c r="S83" s="213"/>
    </row>
    <row r="84" spans="1:19" s="173" customFormat="1" ht="16.5">
      <c r="A84" s="169"/>
      <c r="B84" s="148"/>
      <c r="C84" s="197"/>
      <c r="D84" s="148"/>
      <c r="E84" s="148"/>
      <c r="F84" s="294"/>
      <c r="G84" s="140"/>
      <c r="H84" s="140"/>
      <c r="I84" s="140"/>
      <c r="J84" s="202"/>
      <c r="K84" s="203"/>
      <c r="L84" s="203"/>
      <c r="M84" s="203"/>
      <c r="N84" s="204"/>
      <c r="O84" s="205"/>
      <c r="P84" s="149"/>
      <c r="Q84" s="149"/>
      <c r="R84" s="213"/>
      <c r="S84" s="213"/>
    </row>
    <row r="85" spans="1:19" s="173" customFormat="1" ht="16.5">
      <c r="A85" s="169"/>
      <c r="B85" s="148"/>
      <c r="C85" s="197"/>
      <c r="D85" s="148"/>
      <c r="E85" s="148"/>
      <c r="F85" s="294"/>
      <c r="G85" s="140"/>
      <c r="H85" s="140"/>
      <c r="I85" s="140"/>
      <c r="J85" s="202"/>
      <c r="K85" s="203"/>
      <c r="L85" s="203"/>
      <c r="M85" s="203"/>
      <c r="N85" s="204"/>
      <c r="O85" s="205"/>
      <c r="P85" s="149"/>
      <c r="Q85" s="149"/>
      <c r="R85" s="213"/>
      <c r="S85" s="213"/>
    </row>
    <row r="86" spans="1:19" s="173" customFormat="1" ht="16.5">
      <c r="A86" s="169"/>
      <c r="B86" s="148"/>
      <c r="C86" s="197"/>
      <c r="D86" s="148"/>
      <c r="E86" s="148"/>
      <c r="F86" s="294"/>
      <c r="G86" s="140"/>
      <c r="H86" s="140"/>
      <c r="I86" s="140"/>
      <c r="J86" s="202"/>
      <c r="K86" s="203"/>
      <c r="L86" s="203"/>
      <c r="M86" s="203"/>
      <c r="N86" s="204"/>
      <c r="O86" s="205"/>
      <c r="P86" s="149"/>
      <c r="Q86" s="149"/>
      <c r="R86" s="213"/>
      <c r="S86" s="213"/>
    </row>
    <row r="87" spans="1:19" s="173" customFormat="1" ht="16.5">
      <c r="A87" s="169"/>
      <c r="B87" s="148"/>
      <c r="C87" s="197"/>
      <c r="D87" s="148"/>
      <c r="E87" s="148"/>
      <c r="F87" s="294"/>
      <c r="G87" s="140"/>
      <c r="H87" s="140"/>
      <c r="I87" s="140"/>
      <c r="J87" s="202"/>
      <c r="K87" s="203"/>
      <c r="L87" s="203"/>
      <c r="M87" s="203"/>
      <c r="N87" s="204"/>
      <c r="O87" s="205"/>
      <c r="P87" s="149"/>
      <c r="Q87" s="149"/>
      <c r="R87" s="213"/>
      <c r="S87" s="213"/>
    </row>
    <row r="88" spans="1:19" s="173" customFormat="1" ht="16.5">
      <c r="A88" s="169"/>
      <c r="B88" s="148"/>
      <c r="C88" s="197"/>
      <c r="D88" s="148"/>
      <c r="E88" s="148"/>
      <c r="F88" s="294"/>
      <c r="G88" s="140"/>
      <c r="H88" s="140"/>
      <c r="I88" s="140"/>
      <c r="J88" s="202"/>
      <c r="K88" s="203"/>
      <c r="L88" s="203"/>
      <c r="M88" s="203"/>
      <c r="N88" s="204"/>
      <c r="O88" s="205"/>
      <c r="P88" s="149"/>
      <c r="Q88" s="149"/>
      <c r="R88" s="213"/>
      <c r="S88" s="213"/>
    </row>
    <row r="89" spans="1:19" s="173" customFormat="1" ht="16.5">
      <c r="A89" s="169"/>
      <c r="B89" s="148"/>
      <c r="C89" s="197"/>
      <c r="D89" s="148"/>
      <c r="E89" s="148"/>
      <c r="F89" s="294"/>
      <c r="G89" s="140"/>
      <c r="H89" s="140"/>
      <c r="I89" s="140"/>
      <c r="J89" s="202"/>
      <c r="K89" s="203"/>
      <c r="L89" s="203"/>
      <c r="M89" s="203"/>
      <c r="N89" s="204"/>
      <c r="O89" s="205"/>
      <c r="P89" s="149"/>
      <c r="Q89" s="149"/>
      <c r="R89" s="213"/>
      <c r="S89" s="213"/>
    </row>
    <row r="90" spans="1:19" s="173" customFormat="1" ht="16.5">
      <c r="A90" s="169"/>
      <c r="B90" s="148"/>
      <c r="C90" s="197"/>
      <c r="D90" s="148"/>
      <c r="E90" s="148"/>
      <c r="F90" s="294"/>
      <c r="G90" s="140"/>
      <c r="H90" s="140"/>
      <c r="I90" s="140"/>
      <c r="J90" s="202"/>
      <c r="K90" s="203"/>
      <c r="L90" s="203"/>
      <c r="M90" s="203"/>
      <c r="N90" s="204"/>
      <c r="O90" s="205"/>
      <c r="P90" s="149"/>
      <c r="Q90" s="149"/>
      <c r="R90" s="213"/>
      <c r="S90" s="213"/>
    </row>
    <row r="91" spans="1:19" s="173" customFormat="1" ht="16.5">
      <c r="A91" s="169"/>
      <c r="B91" s="148"/>
      <c r="C91" s="197"/>
      <c r="D91" s="148"/>
      <c r="E91" s="148"/>
      <c r="F91" s="294"/>
      <c r="G91" s="140"/>
      <c r="H91" s="140"/>
      <c r="I91" s="140"/>
      <c r="J91" s="202"/>
      <c r="K91" s="203"/>
      <c r="L91" s="203"/>
      <c r="M91" s="203"/>
      <c r="N91" s="204"/>
      <c r="O91" s="205"/>
      <c r="P91" s="149"/>
      <c r="Q91" s="149"/>
      <c r="R91" s="213"/>
      <c r="S91" s="213"/>
    </row>
    <row r="92" spans="1:19" s="173" customFormat="1" ht="16.5">
      <c r="A92" s="169"/>
      <c r="B92" s="148"/>
      <c r="C92" s="197"/>
      <c r="D92" s="148"/>
      <c r="E92" s="148"/>
      <c r="F92" s="294"/>
      <c r="G92" s="140"/>
      <c r="H92" s="140"/>
      <c r="I92" s="140"/>
      <c r="J92" s="202"/>
      <c r="K92" s="203"/>
      <c r="L92" s="203"/>
      <c r="M92" s="203"/>
      <c r="N92" s="204"/>
      <c r="O92" s="205"/>
      <c r="P92" s="149"/>
      <c r="Q92" s="149"/>
      <c r="R92" s="213"/>
      <c r="S92" s="213"/>
    </row>
    <row r="93" spans="1:19" s="173" customFormat="1" ht="16.5">
      <c r="A93" s="169"/>
      <c r="B93" s="148"/>
      <c r="C93" s="197"/>
      <c r="D93" s="148"/>
      <c r="E93" s="148"/>
      <c r="F93" s="294"/>
      <c r="G93" s="140"/>
      <c r="H93" s="140"/>
      <c r="I93" s="140"/>
      <c r="J93" s="202"/>
      <c r="K93" s="203"/>
      <c r="L93" s="203"/>
      <c r="M93" s="203"/>
      <c r="N93" s="204"/>
      <c r="O93" s="205"/>
      <c r="P93" s="149"/>
      <c r="Q93" s="149"/>
      <c r="R93" s="213"/>
      <c r="S93" s="213"/>
    </row>
    <row r="94" spans="1:19" s="173" customFormat="1" ht="16.5">
      <c r="A94" s="169"/>
      <c r="B94" s="148"/>
      <c r="C94" s="197"/>
      <c r="D94" s="148"/>
      <c r="E94" s="148"/>
      <c r="F94" s="294"/>
      <c r="G94" s="140"/>
      <c r="H94" s="140"/>
      <c r="I94" s="140"/>
      <c r="J94" s="202"/>
      <c r="K94" s="203"/>
      <c r="L94" s="203"/>
      <c r="M94" s="203"/>
      <c r="N94" s="204"/>
      <c r="O94" s="205"/>
      <c r="P94" s="149"/>
      <c r="Q94" s="149"/>
      <c r="R94" s="213"/>
      <c r="S94" s="213"/>
    </row>
    <row r="95" spans="1:19" s="173" customFormat="1" ht="16.5">
      <c r="A95" s="169"/>
      <c r="B95" s="148"/>
      <c r="C95" s="197"/>
      <c r="D95" s="148"/>
      <c r="E95" s="148"/>
      <c r="F95" s="294"/>
      <c r="G95" s="140"/>
      <c r="H95" s="140"/>
      <c r="I95" s="140"/>
      <c r="J95" s="202"/>
      <c r="K95" s="203"/>
      <c r="L95" s="203"/>
      <c r="M95" s="203"/>
      <c r="N95" s="204"/>
      <c r="O95" s="205"/>
      <c r="P95" s="149"/>
      <c r="Q95" s="149"/>
      <c r="R95" s="213"/>
      <c r="S95" s="213"/>
    </row>
    <row r="96" spans="1:19" s="173" customFormat="1" ht="16.5">
      <c r="A96" s="169"/>
      <c r="B96" s="148"/>
      <c r="C96" s="197"/>
      <c r="D96" s="148"/>
      <c r="E96" s="148"/>
      <c r="F96" s="294"/>
      <c r="G96" s="140"/>
      <c r="H96" s="140"/>
      <c r="I96" s="140"/>
      <c r="J96" s="202"/>
      <c r="K96" s="203"/>
      <c r="L96" s="203"/>
      <c r="M96" s="203"/>
      <c r="N96" s="204"/>
      <c r="O96" s="205"/>
      <c r="P96" s="149"/>
      <c r="Q96" s="149"/>
      <c r="R96" s="213"/>
      <c r="S96" s="213"/>
    </row>
    <row r="97" spans="1:19" s="173" customFormat="1" ht="16.5">
      <c r="A97" s="169"/>
      <c r="B97" s="148"/>
      <c r="C97" s="197"/>
      <c r="D97" s="148"/>
      <c r="E97" s="148"/>
      <c r="F97" s="294"/>
      <c r="G97" s="140"/>
      <c r="H97" s="140"/>
      <c r="I97" s="140"/>
      <c r="J97" s="202"/>
      <c r="K97" s="203"/>
      <c r="L97" s="203"/>
      <c r="M97" s="203"/>
      <c r="N97" s="204"/>
      <c r="O97" s="205"/>
      <c r="P97" s="149"/>
      <c r="Q97" s="149"/>
      <c r="R97" s="213"/>
      <c r="S97" s="213"/>
    </row>
    <row r="98" spans="1:19" s="173" customFormat="1" ht="16.5">
      <c r="A98" s="169"/>
      <c r="B98" s="148"/>
      <c r="C98" s="197"/>
      <c r="D98" s="148"/>
      <c r="E98" s="148"/>
      <c r="F98" s="294"/>
      <c r="G98" s="140"/>
      <c r="H98" s="140"/>
      <c r="I98" s="140"/>
      <c r="J98" s="202"/>
      <c r="K98" s="203"/>
      <c r="L98" s="203"/>
      <c r="M98" s="203"/>
      <c r="N98" s="204"/>
      <c r="O98" s="205"/>
      <c r="P98" s="149"/>
      <c r="Q98" s="149"/>
      <c r="R98" s="213"/>
      <c r="S98" s="213"/>
    </row>
    <row r="99" spans="1:19" s="173" customFormat="1" ht="16.5">
      <c r="A99" s="169"/>
      <c r="B99" s="148"/>
      <c r="C99" s="197"/>
      <c r="D99" s="148"/>
      <c r="E99" s="148"/>
      <c r="F99" s="294"/>
      <c r="G99" s="140"/>
      <c r="H99" s="140"/>
      <c r="I99" s="140"/>
      <c r="J99" s="202"/>
      <c r="K99" s="203"/>
      <c r="L99" s="203"/>
      <c r="M99" s="203"/>
      <c r="N99" s="204"/>
      <c r="O99" s="205"/>
      <c r="P99" s="149"/>
      <c r="Q99" s="149"/>
      <c r="R99" s="213"/>
      <c r="S99" s="213"/>
    </row>
    <row r="100" spans="1:19" s="112" customFormat="1" ht="16.5">
      <c r="A100" s="169"/>
      <c r="B100" s="148"/>
      <c r="C100" s="197"/>
      <c r="D100" s="148"/>
      <c r="E100" s="148"/>
      <c r="F100" s="294"/>
      <c r="G100" s="140"/>
      <c r="H100" s="140"/>
      <c r="I100" s="140"/>
      <c r="J100" s="202"/>
      <c r="K100" s="203"/>
      <c r="L100" s="203"/>
      <c r="M100" s="203"/>
      <c r="N100" s="204"/>
      <c r="O100" s="205"/>
      <c r="P100" s="149"/>
      <c r="Q100" s="149"/>
      <c r="R100" s="213"/>
      <c r="S100" s="213"/>
    </row>
    <row r="101" spans="1:19" s="112" customFormat="1" ht="16.5">
      <c r="A101" s="169"/>
      <c r="B101" s="148"/>
      <c r="C101" s="197"/>
      <c r="D101" s="148"/>
      <c r="E101" s="148"/>
      <c r="F101" s="294"/>
      <c r="G101" s="140"/>
      <c r="H101" s="140"/>
      <c r="I101" s="140"/>
      <c r="J101" s="202"/>
      <c r="K101" s="203"/>
      <c r="L101" s="203"/>
      <c r="M101" s="203"/>
      <c r="N101" s="204"/>
      <c r="O101" s="205"/>
      <c r="P101" s="149"/>
      <c r="Q101" s="149"/>
      <c r="R101" s="213"/>
      <c r="S101" s="213"/>
    </row>
    <row r="102" spans="1:19" s="112" customFormat="1" ht="16.5">
      <c r="A102" s="169"/>
      <c r="B102" s="148"/>
      <c r="C102" s="197"/>
      <c r="D102" s="148"/>
      <c r="E102" s="148"/>
      <c r="F102" s="294"/>
      <c r="G102" s="140"/>
      <c r="H102" s="140"/>
      <c r="I102" s="140"/>
      <c r="J102" s="202"/>
      <c r="K102" s="203"/>
      <c r="L102" s="203"/>
      <c r="M102" s="203"/>
      <c r="N102" s="204"/>
      <c r="O102" s="205"/>
      <c r="P102" s="149"/>
      <c r="Q102" s="149"/>
      <c r="R102" s="213"/>
      <c r="S102" s="213"/>
    </row>
    <row r="103" spans="1:19" s="112" customFormat="1" ht="16.5">
      <c r="A103" s="169"/>
      <c r="B103" s="148"/>
      <c r="C103" s="197"/>
      <c r="D103" s="148"/>
      <c r="E103" s="148"/>
      <c r="F103" s="294"/>
      <c r="G103" s="140"/>
      <c r="H103" s="140"/>
      <c r="I103" s="140"/>
      <c r="J103" s="202"/>
      <c r="K103" s="203"/>
      <c r="L103" s="203"/>
      <c r="M103" s="203"/>
      <c r="N103" s="204"/>
      <c r="O103" s="205"/>
      <c r="P103" s="149"/>
      <c r="Q103" s="149"/>
      <c r="R103" s="213"/>
      <c r="S103" s="213"/>
    </row>
    <row r="104" spans="1:19" s="112" customFormat="1" ht="16.5">
      <c r="A104" s="291"/>
      <c r="B104" s="184"/>
      <c r="C104" s="292"/>
      <c r="D104" s="184"/>
      <c r="E104" s="293"/>
      <c r="F104" s="139"/>
      <c r="G104" s="140"/>
      <c r="H104" s="140"/>
      <c r="I104" s="140"/>
      <c r="J104" s="202"/>
      <c r="K104" s="203"/>
      <c r="L104" s="203"/>
      <c r="M104" s="203"/>
      <c r="N104" s="204"/>
      <c r="O104" s="205"/>
      <c r="P104" s="149"/>
      <c r="Q104" s="149"/>
      <c r="R104" s="213"/>
      <c r="S104" s="213"/>
    </row>
    <row r="105" spans="1:19" s="112" customFormat="1" ht="16.5">
      <c r="A105" s="291"/>
      <c r="B105" s="184"/>
      <c r="C105" s="292"/>
      <c r="D105" s="184"/>
      <c r="E105" s="293"/>
      <c r="F105" s="139"/>
      <c r="G105" s="140"/>
      <c r="H105" s="140"/>
      <c r="I105" s="140"/>
      <c r="J105" s="202"/>
      <c r="K105" s="203"/>
      <c r="L105" s="203"/>
      <c r="M105" s="203"/>
      <c r="N105" s="204"/>
      <c r="O105" s="205"/>
      <c r="P105" s="149"/>
      <c r="Q105" s="149"/>
      <c r="R105" s="213"/>
      <c r="S105" s="213"/>
    </row>
    <row r="106" spans="1:19" s="112" customFormat="1" ht="16.5">
      <c r="A106" s="291"/>
      <c r="B106" s="184"/>
      <c r="C106" s="292"/>
      <c r="D106" s="184"/>
      <c r="E106" s="293"/>
      <c r="F106" s="139"/>
      <c r="G106" s="140"/>
      <c r="H106" s="140"/>
      <c r="I106" s="140"/>
      <c r="J106" s="202"/>
      <c r="K106" s="203"/>
      <c r="L106" s="203"/>
      <c r="M106" s="203"/>
      <c r="N106" s="204"/>
      <c r="O106" s="205"/>
      <c r="P106" s="149"/>
      <c r="Q106" s="149"/>
      <c r="R106" s="213"/>
      <c r="S106" s="213"/>
    </row>
    <row r="107" spans="1:19" s="112" customFormat="1" ht="16.5">
      <c r="A107" s="291"/>
      <c r="B107" s="184"/>
      <c r="C107" s="292"/>
      <c r="D107" s="184"/>
      <c r="E107" s="293"/>
      <c r="F107" s="139"/>
      <c r="G107" s="140"/>
      <c r="H107" s="140"/>
      <c r="I107" s="140"/>
      <c r="J107" s="202"/>
      <c r="K107" s="203"/>
      <c r="L107" s="203"/>
      <c r="M107" s="203"/>
      <c r="N107" s="204"/>
      <c r="O107" s="205"/>
      <c r="P107" s="149"/>
      <c r="Q107" s="149"/>
      <c r="R107" s="213"/>
      <c r="S107" s="213"/>
    </row>
    <row r="108" spans="1:19" s="112" customFormat="1" ht="16.5">
      <c r="A108" s="291"/>
      <c r="B108" s="184"/>
      <c r="C108" s="292"/>
      <c r="D108" s="184"/>
      <c r="E108" s="293"/>
      <c r="F108" s="139"/>
      <c r="G108" s="140"/>
      <c r="H108" s="140"/>
      <c r="I108" s="140"/>
      <c r="J108" s="202"/>
      <c r="K108" s="203"/>
      <c r="L108" s="203"/>
      <c r="M108" s="203"/>
      <c r="N108" s="204"/>
      <c r="O108" s="205"/>
      <c r="P108" s="149"/>
      <c r="Q108" s="149"/>
      <c r="R108" s="213"/>
      <c r="S108" s="213"/>
    </row>
    <row r="109" spans="1:19" s="112" customFormat="1" ht="16.5">
      <c r="A109" s="291"/>
      <c r="B109" s="184"/>
      <c r="C109" s="292"/>
      <c r="D109" s="184"/>
      <c r="E109" s="293"/>
      <c r="F109" s="139"/>
      <c r="G109" s="140"/>
      <c r="H109" s="140"/>
      <c r="I109" s="140"/>
      <c r="J109" s="202"/>
      <c r="K109" s="203"/>
      <c r="L109" s="203"/>
      <c r="M109" s="203"/>
      <c r="N109" s="204"/>
      <c r="O109" s="205"/>
      <c r="P109" s="149"/>
      <c r="Q109" s="149"/>
      <c r="R109" s="213"/>
      <c r="S109" s="213"/>
    </row>
    <row r="110" spans="1:19" s="112" customFormat="1" ht="16.5">
      <c r="A110" s="291"/>
      <c r="B110" s="184"/>
      <c r="C110" s="292"/>
      <c r="D110" s="184"/>
      <c r="E110" s="293"/>
      <c r="F110" s="139"/>
      <c r="G110" s="140"/>
      <c r="H110" s="140"/>
      <c r="I110" s="140"/>
      <c r="J110" s="202"/>
      <c r="K110" s="203"/>
      <c r="L110" s="203"/>
      <c r="M110" s="203"/>
      <c r="N110" s="204"/>
      <c r="O110" s="205"/>
      <c r="P110" s="149"/>
      <c r="Q110" s="149"/>
      <c r="R110" s="213"/>
      <c r="S110" s="213"/>
    </row>
    <row r="111" spans="1:19" s="112" customFormat="1" ht="16.5">
      <c r="A111" s="291"/>
      <c r="B111" s="184"/>
      <c r="C111" s="292"/>
      <c r="D111" s="184"/>
      <c r="E111" s="293"/>
      <c r="F111" s="139"/>
      <c r="G111" s="140"/>
      <c r="H111" s="140"/>
      <c r="I111" s="140"/>
      <c r="J111" s="202"/>
      <c r="K111" s="203"/>
      <c r="L111" s="203"/>
      <c r="M111" s="203"/>
      <c r="N111" s="204"/>
      <c r="O111" s="205"/>
      <c r="P111" s="149"/>
      <c r="Q111" s="149"/>
      <c r="R111" s="213"/>
      <c r="S111" s="213"/>
    </row>
    <row r="112" spans="1:19" s="112" customFormat="1" ht="16.5">
      <c r="A112" s="291"/>
      <c r="B112" s="184"/>
      <c r="C112" s="292"/>
      <c r="D112" s="184"/>
      <c r="E112" s="293"/>
      <c r="F112" s="139"/>
      <c r="G112" s="140"/>
      <c r="H112" s="140"/>
      <c r="I112" s="140"/>
      <c r="J112" s="202"/>
      <c r="K112" s="203"/>
      <c r="L112" s="203"/>
      <c r="M112" s="203"/>
      <c r="N112" s="204"/>
      <c r="O112" s="205"/>
      <c r="P112" s="149"/>
      <c r="Q112" s="149"/>
      <c r="R112" s="213"/>
      <c r="S112" s="213"/>
    </row>
    <row r="113" spans="1:19" s="112" customFormat="1" ht="16.5">
      <c r="A113" s="291"/>
      <c r="B113" s="184"/>
      <c r="C113" s="292"/>
      <c r="D113" s="184"/>
      <c r="E113" s="293"/>
      <c r="F113" s="139"/>
      <c r="G113" s="140"/>
      <c r="H113" s="140"/>
      <c r="I113" s="140"/>
      <c r="J113" s="202"/>
      <c r="K113" s="203"/>
      <c r="L113" s="203"/>
      <c r="M113" s="203"/>
      <c r="N113" s="204"/>
      <c r="O113" s="205"/>
      <c r="P113" s="149"/>
      <c r="Q113" s="149"/>
      <c r="R113" s="213"/>
      <c r="S113" s="213"/>
    </row>
    <row r="114" spans="1:19" s="112" customFormat="1" ht="16.5">
      <c r="A114" s="291"/>
      <c r="B114" s="184"/>
      <c r="C114" s="292"/>
      <c r="D114" s="184"/>
      <c r="E114" s="293"/>
      <c r="F114" s="139"/>
      <c r="G114" s="140"/>
      <c r="H114" s="140"/>
      <c r="I114" s="140"/>
      <c r="J114" s="202"/>
      <c r="K114" s="203"/>
      <c r="L114" s="203"/>
      <c r="M114" s="203"/>
      <c r="N114" s="204"/>
      <c r="O114" s="205"/>
      <c r="P114" s="149"/>
      <c r="Q114" s="149"/>
      <c r="R114" s="213"/>
      <c r="S114" s="213"/>
    </row>
    <row r="115" spans="1:19" s="112" customFormat="1" ht="16.5">
      <c r="A115" s="291"/>
      <c r="B115" s="184"/>
      <c r="C115" s="292"/>
      <c r="D115" s="184"/>
      <c r="E115" s="293"/>
      <c r="F115" s="139"/>
      <c r="G115" s="140"/>
      <c r="H115" s="140"/>
      <c r="I115" s="140"/>
      <c r="J115" s="202"/>
      <c r="K115" s="203"/>
      <c r="L115" s="203"/>
      <c r="M115" s="203"/>
      <c r="N115" s="204"/>
      <c r="O115" s="205"/>
      <c r="P115" s="149"/>
      <c r="Q115" s="149"/>
      <c r="R115" s="213"/>
      <c r="S115" s="213"/>
    </row>
    <row r="116" spans="1:19" s="112" customFormat="1" ht="16.5">
      <c r="A116" s="291"/>
      <c r="B116" s="184"/>
      <c r="C116" s="292"/>
      <c r="D116" s="184"/>
      <c r="E116" s="293"/>
      <c r="F116" s="139"/>
      <c r="G116" s="140"/>
      <c r="H116" s="140"/>
      <c r="I116" s="140"/>
      <c r="J116" s="202"/>
      <c r="K116" s="203"/>
      <c r="L116" s="203"/>
      <c r="M116" s="203"/>
      <c r="N116" s="204"/>
      <c r="O116" s="205"/>
      <c r="P116" s="149"/>
      <c r="Q116" s="149"/>
      <c r="R116" s="213"/>
      <c r="S116" s="213"/>
    </row>
    <row r="117" spans="1:19" s="112" customFormat="1" ht="16.5">
      <c r="A117" s="291"/>
      <c r="B117" s="184"/>
      <c r="C117" s="292"/>
      <c r="D117" s="184"/>
      <c r="E117" s="293"/>
      <c r="F117" s="139"/>
      <c r="G117" s="140"/>
      <c r="H117" s="140"/>
      <c r="I117" s="140"/>
      <c r="J117" s="202"/>
      <c r="K117" s="203"/>
      <c r="L117" s="203"/>
      <c r="M117" s="203"/>
      <c r="N117" s="204"/>
      <c r="O117" s="205"/>
      <c r="P117" s="149"/>
      <c r="Q117" s="149"/>
      <c r="R117" s="213"/>
      <c r="S117" s="213"/>
    </row>
    <row r="118" spans="1:19" s="112" customFormat="1" ht="16.5">
      <c r="A118" s="291"/>
      <c r="B118" s="184"/>
      <c r="C118" s="292"/>
      <c r="D118" s="184"/>
      <c r="E118" s="293"/>
      <c r="F118" s="139"/>
      <c r="G118" s="140"/>
      <c r="H118" s="140"/>
      <c r="I118" s="140"/>
      <c r="J118" s="202"/>
      <c r="K118" s="203"/>
      <c r="L118" s="203"/>
      <c r="M118" s="203"/>
      <c r="N118" s="204"/>
      <c r="O118" s="205"/>
      <c r="P118" s="149"/>
      <c r="Q118" s="149"/>
      <c r="R118" s="213"/>
      <c r="S118" s="213"/>
    </row>
    <row r="119" spans="1:19" s="112" customFormat="1" ht="16.5">
      <c r="A119" s="291"/>
      <c r="B119" s="184"/>
      <c r="C119" s="292"/>
      <c r="D119" s="184"/>
      <c r="E119" s="293"/>
      <c r="F119" s="139"/>
      <c r="G119" s="140"/>
      <c r="H119" s="140"/>
      <c r="I119" s="140"/>
      <c r="J119" s="202"/>
      <c r="K119" s="203"/>
      <c r="L119" s="203"/>
      <c r="M119" s="203"/>
      <c r="N119" s="204"/>
      <c r="O119" s="205"/>
      <c r="P119" s="149"/>
      <c r="Q119" s="149"/>
      <c r="R119" s="213"/>
      <c r="S119" s="213"/>
    </row>
    <row r="120" spans="1:19" s="112" customFormat="1" ht="16.5">
      <c r="A120" s="291"/>
      <c r="B120" s="184"/>
      <c r="C120" s="292"/>
      <c r="D120" s="184"/>
      <c r="E120" s="293"/>
      <c r="F120" s="139"/>
      <c r="G120" s="140"/>
      <c r="H120" s="140"/>
      <c r="I120" s="140"/>
      <c r="J120" s="202"/>
      <c r="K120" s="203"/>
      <c r="L120" s="203"/>
      <c r="M120" s="203"/>
      <c r="N120" s="204"/>
      <c r="O120" s="205"/>
      <c r="P120" s="149"/>
      <c r="Q120" s="149"/>
      <c r="R120" s="213"/>
      <c r="S120" s="213"/>
    </row>
    <row r="121" spans="1:19" s="112" customFormat="1" ht="16.5">
      <c r="A121" s="291"/>
      <c r="B121" s="184"/>
      <c r="C121" s="292"/>
      <c r="D121" s="184"/>
      <c r="E121" s="293"/>
      <c r="F121" s="139"/>
      <c r="G121" s="140"/>
      <c r="H121" s="140"/>
      <c r="I121" s="140"/>
      <c r="J121" s="202"/>
      <c r="K121" s="203"/>
      <c r="L121" s="203"/>
      <c r="M121" s="203"/>
      <c r="N121" s="204"/>
      <c r="O121" s="205"/>
      <c r="P121" s="149"/>
      <c r="Q121" s="149"/>
      <c r="R121" s="213"/>
      <c r="S121" s="213"/>
    </row>
    <row r="122" spans="1:19" s="112" customFormat="1" ht="16.5">
      <c r="A122" s="291"/>
      <c r="B122" s="184"/>
      <c r="C122" s="292"/>
      <c r="D122" s="184"/>
      <c r="E122" s="293"/>
      <c r="F122" s="139"/>
      <c r="G122" s="140"/>
      <c r="H122" s="140"/>
      <c r="I122" s="140"/>
      <c r="J122" s="202"/>
      <c r="K122" s="203"/>
      <c r="L122" s="203"/>
      <c r="M122" s="203"/>
      <c r="N122" s="204"/>
      <c r="O122" s="205"/>
      <c r="P122" s="149"/>
      <c r="Q122" s="149"/>
      <c r="R122" s="213"/>
      <c r="S122" s="213"/>
    </row>
    <row r="123" spans="1:19" s="112" customFormat="1" ht="16.5">
      <c r="A123" s="291"/>
      <c r="B123" s="184"/>
      <c r="C123" s="292"/>
      <c r="D123" s="184"/>
      <c r="E123" s="293"/>
      <c r="F123" s="139"/>
      <c r="G123" s="140"/>
      <c r="H123" s="140"/>
      <c r="I123" s="140"/>
      <c r="J123" s="202"/>
      <c r="K123" s="203"/>
      <c r="L123" s="203"/>
      <c r="M123" s="203"/>
      <c r="N123" s="204"/>
      <c r="O123" s="205"/>
      <c r="P123" s="149"/>
      <c r="Q123" s="149"/>
      <c r="R123" s="213"/>
      <c r="S123" s="213"/>
    </row>
    <row r="124" spans="1:19" s="112" customFormat="1" ht="16.5">
      <c r="A124" s="291"/>
      <c r="B124" s="184"/>
      <c r="C124" s="292"/>
      <c r="D124" s="184"/>
      <c r="E124" s="293"/>
      <c r="F124" s="139"/>
      <c r="G124" s="140"/>
      <c r="H124" s="140"/>
      <c r="I124" s="140"/>
      <c r="J124" s="202"/>
      <c r="K124" s="203"/>
      <c r="L124" s="203"/>
      <c r="M124" s="203"/>
      <c r="N124" s="204"/>
      <c r="O124" s="205"/>
      <c r="P124" s="149"/>
      <c r="Q124" s="149"/>
      <c r="R124" s="213"/>
      <c r="S124" s="213"/>
    </row>
    <row r="125" spans="1:19" s="112" customFormat="1" ht="16.5">
      <c r="A125" s="291"/>
      <c r="B125" s="184"/>
      <c r="C125" s="292"/>
      <c r="D125" s="184"/>
      <c r="E125" s="293"/>
      <c r="F125" s="139"/>
      <c r="G125" s="140"/>
      <c r="H125" s="140"/>
      <c r="I125" s="140"/>
      <c r="J125" s="202"/>
      <c r="K125" s="203"/>
      <c r="L125" s="203"/>
      <c r="M125" s="203"/>
      <c r="N125" s="204"/>
      <c r="O125" s="205"/>
      <c r="P125" s="149"/>
      <c r="Q125" s="149"/>
      <c r="R125" s="213"/>
      <c r="S125" s="213"/>
    </row>
    <row r="126" spans="1:19" s="112" customFormat="1" ht="16.5">
      <c r="A126" s="291"/>
      <c r="B126" s="184"/>
      <c r="C126" s="292"/>
      <c r="D126" s="184"/>
      <c r="E126" s="293"/>
      <c r="F126" s="139"/>
      <c r="G126" s="140"/>
      <c r="H126" s="140"/>
      <c r="I126" s="140"/>
      <c r="J126" s="202"/>
      <c r="K126" s="203"/>
      <c r="L126" s="203"/>
      <c r="M126" s="203"/>
      <c r="N126" s="204"/>
      <c r="O126" s="205"/>
      <c r="P126" s="149"/>
      <c r="Q126" s="149"/>
      <c r="R126" s="213"/>
      <c r="S126" s="213"/>
    </row>
  </sheetData>
  <sheetProtection/>
  <mergeCells count="16">
    <mergeCell ref="A1:T1"/>
    <mergeCell ref="A2:T2"/>
    <mergeCell ref="A6:T6"/>
    <mergeCell ref="A8:T8"/>
    <mergeCell ref="A11:T11"/>
    <mergeCell ref="A18:T18"/>
    <mergeCell ref="A56:T56"/>
    <mergeCell ref="A64:T64"/>
    <mergeCell ref="A72:T72"/>
    <mergeCell ref="A76:T76"/>
    <mergeCell ref="A21:T21"/>
    <mergeCell ref="A26:T26"/>
    <mergeCell ref="A28:T28"/>
    <mergeCell ref="A35:T35"/>
    <mergeCell ref="A41:T41"/>
    <mergeCell ref="A47:T4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АС</cp:lastModifiedBy>
  <cp:lastPrinted>2018-02-12T18:05:41Z</cp:lastPrinted>
  <dcterms:created xsi:type="dcterms:W3CDTF">2011-10-25T17:32:19Z</dcterms:created>
  <dcterms:modified xsi:type="dcterms:W3CDTF">2018-02-18T15:01:51Z</dcterms:modified>
  <cp:category/>
  <cp:version/>
  <cp:contentType/>
  <cp:contentStatus/>
</cp:coreProperties>
</file>